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750" windowHeight="11730" tabRatio="630"/>
  </bookViews>
  <sheets>
    <sheet name="ДШИ 1_кабинеты" sheetId="1" r:id="rId1"/>
    <sheet name="ДШИ 2_кабинеты" sheetId="2" state="hidden" r:id="rId2"/>
    <sheet name="ДШИ 3_кабинеты" sheetId="3" state="hidden" r:id="rId3"/>
    <sheet name="ДМШ_кабинеты" sheetId="4" state="hidden" r:id="rId4"/>
  </sheets>
  <definedNames>
    <definedName name="_xlnm._FilterDatabase" localSheetId="3" hidden="1">ДМШ_кабинеты!#REF!</definedName>
    <definedName name="_xlnm._FilterDatabase" localSheetId="0" hidden="1">'ДШИ 1_кабинеты'!#REF!</definedName>
    <definedName name="_xlnm._FilterDatabase" localSheetId="1" hidden="1">'ДШИ 2_кабинеты'!#REF!</definedName>
    <definedName name="_xlnm._FilterDatabase" localSheetId="2" hidden="1">'ДШИ 3_кабинеты'!#REF!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4" i="2" l="1"/>
  <c r="I244" i="2"/>
  <c r="A123" i="4" l="1"/>
  <c r="A295" i="1" l="1"/>
  <c r="B292" i="1" l="1"/>
  <c r="B295" i="1" s="1"/>
  <c r="C292" i="1"/>
  <c r="G292" i="1"/>
  <c r="H292" i="1"/>
  <c r="J292" i="1"/>
  <c r="K292" i="1"/>
  <c r="F292" i="1" l="1"/>
  <c r="E292" i="1"/>
  <c r="D292" i="1"/>
  <c r="E125" i="3" l="1"/>
  <c r="D125" i="3"/>
  <c r="E244" i="2"/>
  <c r="D244" i="2"/>
  <c r="F121" i="4"/>
  <c r="E121" i="4"/>
  <c r="D121" i="4"/>
  <c r="B244" i="2" l="1"/>
  <c r="B246" i="2" s="1"/>
  <c r="C244" i="2"/>
  <c r="G244" i="2"/>
  <c r="H244" i="2"/>
  <c r="K244" i="2"/>
  <c r="A246" i="2"/>
  <c r="B121" i="4" l="1"/>
  <c r="B123" i="4" s="1"/>
  <c r="C121" i="4"/>
  <c r="G121" i="4"/>
  <c r="H121" i="4"/>
  <c r="J121" i="4"/>
  <c r="K121" i="4"/>
  <c r="A127" i="3" l="1"/>
  <c r="B125" i="3" l="1"/>
  <c r="B127" i="3" s="1"/>
  <c r="F125" i="3"/>
  <c r="G125" i="3"/>
  <c r="H125" i="3"/>
  <c r="J125" i="3"/>
  <c r="K125" i="3"/>
  <c r="F244" i="2" l="1"/>
  <c r="A121" i="4" l="1"/>
  <c r="A125" i="3"/>
  <c r="A244" i="2"/>
  <c r="A292" i="1" l="1"/>
</calcChain>
</file>

<file path=xl/sharedStrings.xml><?xml version="1.0" encoding="utf-8"?>
<sst xmlns="http://schemas.openxmlformats.org/spreadsheetml/2006/main" count="5904" uniqueCount="548">
  <si>
    <t>№ кабинета</t>
  </si>
  <si>
    <t xml:space="preserve">Наличие оборудования для обучающихся из числа лиц с ограниченными возможностями здоровья и инвалидов </t>
  </si>
  <si>
    <t>Музыкальные инструменты (наименование)</t>
  </si>
  <si>
    <t>Оборудование кабинета</t>
  </si>
  <si>
    <t>Форма занятий</t>
  </si>
  <si>
    <t>Наличие современного оборудования</t>
  </si>
  <si>
    <t>Учебные предметы</t>
  </si>
  <si>
    <t>Образовательная программа</t>
  </si>
  <si>
    <t>Этаж</t>
  </si>
  <si>
    <r>
      <t>Площать кабинета (м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>)</t>
    </r>
  </si>
  <si>
    <t>Оборудования для обучающихся из числа лиц с ограниченными возможностями здоровья и инвалидов</t>
  </si>
  <si>
    <t>индивидуальные</t>
  </si>
  <si>
    <t>Шкаф для одежды 1 шт, тумба 1 шт, стол учителя 1 шт, шкаф книжный 1 шт,стул-кресло 1 шт, стул п/м 3 шт. , компьютер 1 шт.</t>
  </si>
  <si>
    <t xml:space="preserve"> Пианино «Петров» 2 шт.</t>
  </si>
  <si>
    <t>да</t>
  </si>
  <si>
    <t>компьютер 1 шт., пианино «Петров» 1 шт.</t>
  </si>
  <si>
    <t>нет</t>
  </si>
  <si>
    <t xml:space="preserve"> ансамбль</t>
  </si>
  <si>
    <t>мелкогрупповые</t>
  </si>
  <si>
    <t xml:space="preserve"> компьютер 1 шт., пианино «Петров» 1 шт.</t>
  </si>
  <si>
    <t>Шкаф для одежды 1 шт, шкаф книжный 1 шт, стол письменный 1 шт, стул-кресло 2 шт, доска классная 1 шт, стул  рег/в 2 шт, муз.центр 1 шт.</t>
  </si>
  <si>
    <t>Пианино  «Рифей» 2 шт.</t>
  </si>
  <si>
    <t>Фортепиано</t>
  </si>
  <si>
    <t>Шкаф для одежды  1 шт, шкаф книжный 1 шт, тумба 1 шт, стол письменный 1 шт, кресло 1 шт, стул п/м 2 шт.</t>
  </si>
  <si>
    <t>Пианино «Вайнбах» 1 шт.</t>
  </si>
  <si>
    <t>групповые</t>
  </si>
  <si>
    <t>Сушильный шкаф 2 шт, печь для обжига 2 шт, гончарный круг 2 шт, турнетки 34 шт, парты (одноместные15 шт), парта (двухместная) 1 шт, стулья п/м 17 шт,стол письменный 1 шт; столы 2 шт, стул-кресло 2 шт, кресло 2 шт; шкаф-встроен с полками 6 сек, тумба 1 шт, стеллаж 1 шт,  мультимедийный комплекс (проектор+интерактивная доска 1 шт), ноутбук 1 шт.</t>
  </si>
  <si>
    <t>гончарный круг 2 шт, турнетки 34 шт, парты (одноместные15 шт), мультимедийный комплекс (проектор+интерактивная доска 1 шт)</t>
  </si>
  <si>
    <t>Стол письменный 1 шт; кресло 1 шт;  стул-кресло 2 шт, лавка 1 шт; ширма 1 шт; стулья п/м 12 шт; зеркала настенные 38 шт, хореографические станки 11 шт, маты гимнастические 4 шт; Стереоусилитель Denon PMA – 600 1 шт; Плеер DVD/MP3/MP4 Sjny 1 шт; Полочная акустика Magnat Tempus33 1 шт; Телевизор жк 20 «DEXPH 20D 7200 E 1 шт.</t>
  </si>
  <si>
    <t>Пианино "Николай Рубинштейн" 1 шт.</t>
  </si>
  <si>
    <t>Шкаф  для одежды 1 шт; шкаф книжный 1 шт; тумба 3 шт; стол учителя 1 шт; кресло 1 шт; стулья п/м 3 шт; зеркала настенные 7 шт; хореографические станки 11 шт, Стереоусилитель Denon PMA – 600 1 шт; Плеер DVD/MP3/MP4 Sjny 1 шт; Полочная акустика Magnat Tempus33 1 шт; Телевизор жк 20 «DEXPH 20D 7200 E 1 шт.</t>
  </si>
  <si>
    <t>Пианино «Циммерман» 1шт.</t>
  </si>
  <si>
    <t xml:space="preserve">Шкаф для одежды  2 шт; тумба 2 шт; стол учителя 1 шт; стул-кресло 2 шт, стулья п/м 1 шт, зеркала настенные 15 шт, хореографические станки 8 шт, Стереоусилитель Denon PMA – 600 1 шт; Плеер DVD/MP3/MP4 Sjny 1 шт; Полочная акустика Magnat Tempus 33 1 шт; Телевизор жк 20 «DEXPH 20D 7200 E 1 шт. </t>
  </si>
  <si>
    <t>Шкаф для одежды 3 шт,шкаф книжный 1 шт; тумба 2 шт, стол учителя 1 шт, стул-кресло 2 шт, кресло 1 шт; стулья п/м 1 шт, зеркала настенные 10 шт, хореографические станки 11 шт, Стереоусилитель Denon PMA – 600 1 шт; Плеер DVD/MP3/MP4 Sjny 1 шт; Полочная акустика Magnat Tempus33 1 шт; Телевизор жк 20 «DEXPH 20D 7200 E 1 шт.</t>
  </si>
  <si>
    <t>Пианино "Циммерман" 1 шт.</t>
  </si>
  <si>
    <t>Шкаф для одежды 1 шт,  шкаф книжный 1 шт; парта 2-х мест. 1 шт; стул п/м 3 шт.</t>
  </si>
  <si>
    <t>Пианино «Лирика» 1 шт.</t>
  </si>
  <si>
    <t>Шкаф для одежды 1 шт; Шкаф книжный 1 шт; тумба 1 шт ; стол учителя 1 шт; стул п/м 3 шт.</t>
  </si>
  <si>
    <t>Пианино "Лирика" 1 шт.</t>
  </si>
  <si>
    <t>Специальность</t>
  </si>
  <si>
    <t>Шкаф для одежды 1 шт; шкаф книжный 1 шт; тумба 1 шт; стол письменный 1 шт, стул п/м  3 шт; кресло 1 шт; пюпитр 3 шт; метроном 1 шт.</t>
  </si>
  <si>
    <t>Пианино "Рифей" 1 шт, скрипка 6 шт.</t>
  </si>
  <si>
    <t>Ансамбль</t>
  </si>
  <si>
    <t>Шкаф книжный 1 шт; шкаф- комод 1 шт; шкаф стеллаж 1 шт; стол учителя 1 шт; кресло 1 шт; стулья п/м 2 шт, натюрмортный столик 1 шт; мольберт регулируемый 1 шт; станки для ткачества 9 шт; маркерно-магнитная доска 1 шт; ноутбук 1 шт; световые планшеты для рисования песком 2 шт.</t>
  </si>
  <si>
    <t>мольберт регулируемый 1 шт; станки для ткачества 9 шт; маркерно-магнитная доска 1 шт;световые планшеты для рисования песком 2 шт.</t>
  </si>
  <si>
    <t>Мультимедийный комплекс (проектор+интерактивная доска) 1 шт; шкаф-купе 1 шт; тумба 1 шт; стол угловой с панелью под окна 1 шт; стул-кресло 2 шт; стеклянный стол 2 шт; компьютеры 2 шт; принтер 1 шт; телевизор 3 шт; фотоаппарат 1 шт; прожектора светодиодные 4 шт; осветительное оборудование с креплением 2 шт; видеокамера 2 шт; штатив 2 шт; мольберты 4 шт; компьютер 2 шт; графический планшет 1 шт; проигрователь 1 шт; ноутбук.</t>
  </si>
  <si>
    <t>Мультимедийный комплекс (проектор+интерактивная доска) 1 шт; стеклянный стол 2 шт; компьютеры 2 шт; принтер 1 шт; телевизор 3 шт;осветительное оборудование с креплением 2 шт; мольберты 4 шт; компьютер 2 шт; графический планшет 1 шт; проигрователь 1 шт</t>
  </si>
  <si>
    <t>Основы декоративно-прикладного искусства, декоративная композиция</t>
  </si>
  <si>
    <t>Шкафы книжный 1 шт; шкаф для одежды 1 шт; стол письменный 1 шт; стул п/м 3 шт,  муз.центр 1 шт; метроном 1 шт.</t>
  </si>
  <si>
    <t>Пианино "Циммерман" 1 шт, домра 6 шт., балалайка 4 шт.</t>
  </si>
  <si>
    <t>Шкаф книжный  3 шт; шкаф для одежды 1 шт; тумба 1 шт; стол письменный 1 шт; стул п/м 3 шт; стулья трансформер 15 шт; пульты 9 шт; подставка для ног 9 шт; подставка под гитару 1 шт; бас комбик 1 шт; наушники 1 шт; дарбука 1 шт; увлажнитель воздуха 1 шт., магнитола 1 шт.</t>
  </si>
  <si>
    <t>Пианино "Петров" 1 шт., бас гитара 1 шт., металлофон 1 шт, трещетка 6 шт., серебряный дождь 1 шт., жалейка 4 шт., домра 12 шт, домра бас 1 шт.</t>
  </si>
  <si>
    <t>Шкаф для одежды 1 шт; тумба 1 шт; книжный шкаф 1 шт; стол учителя 1 шт; стул п/м  10 шт; компьютер 1 шт; банкетка  3 шт; пюпитер 4 шт;  колонки 2 шт; усилитель мощности 1 шт; микшерский пульт 1 шт; усилитель бас гитары 1 шт; стойка для клавиш 1 шт; подставка для гитары 1 шт; стол для перкуссии.</t>
  </si>
  <si>
    <t xml:space="preserve">Барабанная установка 3 шт; колонки 2 шт; ксилофон Адамс 1 шт; виброфон 1 шт; колокола оркестровые 1 набор; пиано цифровое «Ямаха 70». </t>
  </si>
  <si>
    <t xml:space="preserve">Пюпитр 4 шт;  колонки 2 шт; стол для перкуссии, барабанная установка 3 шт; колонки 2 шт; ксилофон Адамс 1 шт; виброфон 1 шт; колокола оркестровые 1 набор; пиано цифровое «Ямаха 70». </t>
  </si>
  <si>
    <t>Шкаф для одежды 1 шт; шкаф книжный 2 шт; тумба 2 шт; столы 8 шт; парта (двухместная) 8 шт, стул п/м 23 шт, компьютеры 8 шт; принтер 1 шт; телевизор 1 шт; доска классная поворотная 1шт;  музыкальный центр 1 шт; сканер 1 шт; стол учителя 1 шт.</t>
  </si>
  <si>
    <t>Пианино «Бродманн» 1 шт.</t>
  </si>
  <si>
    <t>Компьютеры 8 шт; принтер 1 шт; телевизор 1 шт; доска классная поворотная 1шт;  музыкальный центр 1 шт; сканер 1 шт.</t>
  </si>
  <si>
    <t>Шкаф с андресолью 2 шт; стеллаж  1 шт; столы 3 шт; стул-кресло 1 шт; стулья п/м 17 шт; натюрмортные столики 6 шт; мольберты 21 шт; табуреты 15 шт; софиты 1 шт; доска классная 1 шт; ноутбук 1 шт; мультимедийный комплекс (проектор+интерактивная доска) 1 шт; тумбы 2 шт; стол (одноместный) 1 шт.</t>
  </si>
  <si>
    <t>Натюрмортные столики 6 шт; мольберты 21 шт;софиты 1 шт; ноутбук 1 шт; мультимедийный комплекс (проектор+интерактивная доска) 1 шт.</t>
  </si>
  <si>
    <t xml:space="preserve">Шкаф для одежды 1 шт; шкаф книжный 2 шт; тумба 1 шт,  стол учителя 1 шт; кресло 1 шт; телевизор 2 шт; доска классная 1 шт ,муз.центр 1 шт; парты 8 шт; стулья 28 шт; компьютер7 шт; наушники 8 шт; принтер 1 шт; колонки 1 пара, стол для ПК с подставкой 9 шт; AV ресивер Denon AVR-X250 1 шт; Полочная акустика  Heco Victa Prime 302 1 шт. </t>
  </si>
  <si>
    <t>Пианино "Петров" 1 шт.</t>
  </si>
  <si>
    <r>
      <rPr>
        <sz val="11"/>
        <color rgb="FF000000"/>
        <rFont val="Times New Roman"/>
        <family val="1"/>
        <charset val="204"/>
      </rPr>
      <t>Шкаф для одежды 1 шт; шкаф книжный 2 шт; тумба 2 шт; стол учителя 1 шт; кресло 1 шт; доска классная 1 шт; парты 9 шт, стулья 19 шт; музыкальный центр 1 шт; моноблок 1 шт; телевизор 1 шт; компьютер 1 шт. 
AV ресивер Denon AVR-X250 1шт; Полочная акустика  Heco Victa Prime 302 1шт;</t>
    </r>
    <r>
      <rPr>
        <sz val="9"/>
        <color rgb="FF000000"/>
        <rFont val="Calibri"/>
        <family val="2"/>
        <charset val="204"/>
        <scheme val="minor"/>
      </rPr>
      <t xml:space="preserve">
</t>
    </r>
  </si>
  <si>
    <t>Рояль "Москва" 1 шт.</t>
  </si>
  <si>
    <t>Шкаф для одежды 2 шт, шкаф книжный 2 шт, тумба 1 шт,  стол учителя 1 шт, кресло 1 шт, доска классная 1 шт; парты 9 шт, стулья п/м 24 шт, стол для ПК 1 шт , плеер 1 шт, ресивер 1 шт, компьютер 1 шт,телевизор 1 шт, колонки 2 шт,тумба под ТВ 1 шт, банкетка 1 шт.</t>
  </si>
  <si>
    <t>Пианино «Хоффманн» 1 шт.</t>
  </si>
  <si>
    <t>Шкаф для одежды 1 шт, шкаф книжный 2 шт, стол учителя 2 шт, кресло 1 шт, парты 6 шт, стулья п/м 15 шт, натюрмортные столики 5 шт, мольберты двухсторонний 1 шт; мольберт хлопуша 14 шт;  табуреты 15 шт, тумбы 3 шт, стол –тумба 1 шт.</t>
  </si>
  <si>
    <t>Шкаф книжный 2 шт,  шкаф для одежды 1 шт, тумба 1 шт, стол учителя 1 шт, кресло 1 шт, стулья п/м 13 шт, сценическое освещение прожектора 4 шт, ширмы 1 шт, телевизор 1 шт, тканевый занавес 2 шт, лавка 1 шт, ковер 1 шт, ноутбук.</t>
  </si>
  <si>
    <t>Пианино "Рифей" 1 шт.</t>
  </si>
  <si>
    <t>Специальность и чтение с листа</t>
  </si>
  <si>
    <t>Шкаф для одежды 1 шт, шкаф книжный 1 шт,  тумба 1 шт, стол учителя  1 шт, кресло 1 шт, стул п/м 4 шт.</t>
  </si>
  <si>
    <t>Пианино "Петров" 1 шт, пианино «Лирика» 1 шт.</t>
  </si>
  <si>
    <t>Шкаф для одежды 1 шт, шкаф книжный 1 шт,  тумба 1 шт, стол учителя 1 шт, кресло 1 шт, стул п/м 5 шт , пюпитр 3 шт, метроном 1 шт.</t>
  </si>
  <si>
    <t>Пианино "Петров" 1 шт, скрипка 1 шт.</t>
  </si>
  <si>
    <t>Шкаф для одежды 1 шт, шкаф книжный 2 шт, тумба 1 шт, стол учителя 1 шт , стул  п/м  8 шт, кресло 1 шт ,  компьютер 1 шт, принтер 1 шт, пюпитр 4 шт.</t>
  </si>
  <si>
    <t>Пианино "Петров" 1 шт, виолончель 1 шт.</t>
  </si>
  <si>
    <t>Шкаф 1 шт; шкаф книжный 1 шт;, тумба 1 шт;  стол учителя 1 шт; стул 5 шт,  пюпитр 2 шт, метроном 1 шт.</t>
  </si>
  <si>
    <t>Пианино "Петров" 1 шт, флейта 1 шт.</t>
  </si>
  <si>
    <t>Шкаф для одежды 1 шт,шкаф книжный 2 шт; тумба 1 шт, стол учителя 1 шт, стулья п/м 11 шт; кресло 1 шт, пюпитр 1 шт; подставка для гитары 2 шт; подставка для ног 4 шт.</t>
  </si>
  <si>
    <t>Пианино "Лирика" 1 шт, гитары 6 шт.</t>
  </si>
  <si>
    <t>Шкаф  для одежды 1 шт; шкаф книжный 1 шт; тумба 2 шт, стол учителя 1 шт; стулья 28 шт; кресло 2 шт;  зеркало настенное  4 шт ;пюпитр 1 шт; магнитофон 1 шт; стол письменный 1 шт., доска классная 1 шт.</t>
  </si>
  <si>
    <t>Пианино "Рифей" 1 шт., рояль "Балтика" 1 шт., шумовые инструменты в ассортименте.</t>
  </si>
  <si>
    <t>Постановка голоса</t>
  </si>
  <si>
    <t>Шкаф для одежды 1шт; шкаф книжный 2шт;, тумба 1шт;, стол учителя 1шт;, стулья п/м 5шт; кресло 1шт.</t>
  </si>
  <si>
    <t>Пианино "Петров"  2шт .</t>
  </si>
  <si>
    <t>ансамбль</t>
  </si>
  <si>
    <t>Шкаф для одежды 1 шт; шкаф книжный 1 шт; тумба 1 шт;  стол учителя 1 шт; кресло 1 шт; стулья 7 шт.</t>
  </si>
  <si>
    <t>Пианино «Петров» 1 шт, рояль «Кабинетный» 1 шт.</t>
  </si>
  <si>
    <t>Шкаф для одежды 1 шт; шкаф книжный 1 шт; тумба 1 шт; стол учителя 1 шт; кресло 1 шт; стол под муз.центр 1 шт; стулья 7 шт; муз центр 1 шт.</t>
  </si>
  <si>
    <t>Шкаф для одежды 1 шт; шкаф книжный 1 шт; тумба 1 шт; стол учителя 1 шт; кресло 1 шт, стол тумба 1 шт; стулья п/м 6 шт.</t>
  </si>
  <si>
    <t>Пианино  «Петров» 1 шт; рояль  «Москва» 1 шт.</t>
  </si>
  <si>
    <t>Шкаф для одежды 1 шт; шкаф книжный 1 шт; тумба 1 шт; стол учителя 1 шт; кресло 1 шт; , стулья 3 шт; стульчик детский 1 шт; пюпитр 1 шт.</t>
  </si>
  <si>
    <t>Пианино  «Лирика» 1 шт, баян 7 шт, аккордеон 1 шт.</t>
  </si>
  <si>
    <t>Шкаф книжный  3 шт, шкаф с андресолью 1 шт; стол большой 4 шт; кресло 1 шт; стулья  п/м 18 шт; натюрмортные столики 3 шт, мольберты 17 шт, мольберт двухсторонний метал. 1 шт; табуреты 16 шт, софиты 2 шт, тумбы  3 шт; станок 1 шт; доска классная 1 шт.</t>
  </si>
  <si>
    <t>Шкаф книжный 1 шт, стол одноместный 1 шт,  стол большой 2 шт;  стулья п/м 16 шт, натюрмортные столики 3 шт, мольберты 21 шт, табуреты 16 шт, софиты 2 шт, тумбы 3 шт, стеллаж 1 шт; мольберт двусторонний мет.1 шт; доска классная 1 шт.</t>
  </si>
  <si>
    <t>Шкаф для одежды 1 шт;  шкаф книжный 1 шт;  тумба 1 шт; стол 1 шт, кресло 1 шт; стулья 4 шт;  стул детский 2 шт; пюпитр 1 шт.</t>
  </si>
  <si>
    <t>Пианино "Лирика" 1 шт, баян 4 шт.</t>
  </si>
  <si>
    <t>Шкаф для одежды 1 шт; шкаф книжный 1 шт; тумба 1 шт, стол учителя 1 шт, кресло 1 шт, стулья п/м 6 шт; пюпитр 1 шт.</t>
  </si>
  <si>
    <t>Пианино «Рифей»  1 шт, аккордеон 1 шт; баян 1 шт.</t>
  </si>
  <si>
    <t>Шкаф  для одежды 1 шт; шкаф книжный 3 шт;  тумба 2 шт, стол учителя 1 шт; кресло 1 шт, парта ( двухместная) 1 шт, стулья 41 шт, компьютер 1 шт; принтер 1 шт; стул детский 2 шт; пюпитр 14 шт.</t>
  </si>
  <si>
    <t>Пианино "Лирика" 1 шт, баяны 5 шт, домры 1 шт, домра альт 6 шт, балалайки 13 шт, домра бас 1 шт, балалайка к/бас 4 шт.</t>
  </si>
  <si>
    <t>Оркестровый класс</t>
  </si>
  <si>
    <t>Выставочный зал</t>
  </si>
  <si>
    <t>Стол журнальн 2шт;кресло велюр 2шт;ветрина стекло 4шт; кубы (в/стенд) 8шт;стеллаж угловой 2шт;DVD плеер BBKDVP953 HD+пульт 1шт;телевизор Самсунг+пульт 1шт;Сплит система Ball  u BSIW 24HNI 17[+ пульт 1шт;принтер 1шт; ПК  мониторBeng с клавиатурой Aspire E11 1шт; тумба под тв 1шт;тутба 1шт;шкаф для одежды 1шт;шкаф книжный 1шт; прибор 3 в 1для очистки воздуха; воды;продуктов Milldom» 1шт;интернет ТК –LINK 1шт;кубы с орг стекла 10шт; телефон 1шт</t>
  </si>
  <si>
    <t>Пианино "Хоффман" 1шт.</t>
  </si>
  <si>
    <t>Актовый зал</t>
  </si>
  <si>
    <t xml:space="preserve">Трибуна 1шт;Стул эфес  70шт;Акустич.система обьемного звучания 6мест1шт;Сони 7/1STR-DB798 Ресивер акуст.система 1шт; регулир. Табурет 1шт;стул метал. 7шт; </t>
  </si>
  <si>
    <t>Рояль "Ямаха" 1шт, пианино "Петров" 1 шт.</t>
  </si>
  <si>
    <t>танец</t>
  </si>
  <si>
    <t xml:space="preserve">балетные станки;
зеркала;
 музыкальный центр – 1 шт.,
 телевизор – 1 шт.,
 персональный компьютер – 1 шт.;
гимнастические маты – 6 шт.,
рециркулятор воздуха бактерицидный – 1 шт.
</t>
  </si>
  <si>
    <t>пианино, баян</t>
  </si>
  <si>
    <t xml:space="preserve"> ритмика</t>
  </si>
  <si>
    <t xml:space="preserve"> гимнастика</t>
  </si>
  <si>
    <t xml:space="preserve">классический танец, </t>
  </si>
  <si>
    <t xml:space="preserve">народно - сценический  танец </t>
  </si>
  <si>
    <t xml:space="preserve">современный  танец </t>
  </si>
  <si>
    <t xml:space="preserve">микшерский пульт;
световое оборудование;
 звуковое оборудование;
рояль – 2 шт.
 интерактивная панель – 1 шт.
</t>
  </si>
  <si>
    <t>рояль 2 шт</t>
  </si>
  <si>
    <t>подготовка концертных номеров</t>
  </si>
  <si>
    <t>гимнастика</t>
  </si>
  <si>
    <t xml:space="preserve">  танец</t>
  </si>
  <si>
    <t xml:space="preserve"> подготовка сценических номеров</t>
  </si>
  <si>
    <t xml:space="preserve">  сценическое движение</t>
  </si>
  <si>
    <t xml:space="preserve">
персональный компьютер – 1 шт.,
 пюпитр – 2 шт.,
 стол письменный – 1 шт.,  
стулья – 2 шт., 
книжный шкаф – 1шт.,   
 увлажнитель воздуха – 1 шт.
шкаф для одежды - 1 шт</t>
  </si>
  <si>
    <t>флейта – 4 шт., 
саксофон – 6 шт.,
электропианино – 1 шт.,</t>
  </si>
  <si>
    <t>специальность</t>
  </si>
  <si>
    <t>фортепиано</t>
  </si>
  <si>
    <t xml:space="preserve">
 банкетка – 1 шт.,
книжный шкаф – 1 шт.,
шкаф для одежды – 1 шт.,
стол письменный – 1 шт.,
стул – 2 шт.,
 подъёмноповоротный – 1 шт.,
увлажнитель воздуха – 1 шт.
</t>
  </si>
  <si>
    <t>пианино – 1 шт.,</t>
  </si>
  <si>
    <t>хор</t>
  </si>
  <si>
    <t xml:space="preserve"> 
 стулья - 45 шт.,
подставки для хора - 2 шт.,
комбоусилитель - 2 шт.,
 музыкальный центр – 1 шт.,
персональный компьютер – 1 шт.,
интерактивная панель – 1 шт.,
принтер-1 шт.,
телевизор – 1 шт.,
книжный шкаф -1 шт.,
 шкаф для одежды – 1 шт.,
диапроектор – 1 шт.,
экран – 1 шт.,
рециркулятор воздуха бактерицидный – 1 шт.
</t>
  </si>
  <si>
    <t>рояль- 2 шт.</t>
  </si>
  <si>
    <t xml:space="preserve"> основы дирижирования</t>
  </si>
  <si>
    <t xml:space="preserve"> хоровой класс</t>
  </si>
  <si>
    <t xml:space="preserve">слушание музыки и музыкальная грамота   </t>
  </si>
  <si>
    <t xml:space="preserve"> 
 персональный компьютер – 9 шт.
компьютерные столы- 9 шт.
 интерактивный стол -1 шт.
интерактивная доска – 1 шт.
телевизор – 1 шт.
 парты ученические – 6 шт.
 стулья ученические – 12 шт.
 письменный стол  – 1 шт.
 стул подъемноповоротный – 9 шт.
 банкетка – 1 шт.
 шкаф книжный – 2 шт.
шкаф для одежды – 1 шт.
 рециркулятор воздуха бактерицидный – 1 шт.
увлажнитель воздуха – 1 шт.
</t>
  </si>
  <si>
    <t>пианино – 1 шт.</t>
  </si>
  <si>
    <t>история театрального искусства</t>
  </si>
  <si>
    <t>беседы об искусстве</t>
  </si>
  <si>
    <t xml:space="preserve"> история хореографического искусства</t>
  </si>
  <si>
    <t>компьютерная графика</t>
  </si>
  <si>
    <t xml:space="preserve"> народное музыкальное творчество</t>
  </si>
  <si>
    <t xml:space="preserve">
 пюпитр – 6 шт.,
 стол письменный – 1 шт., 
 стулья – 3 шт., 
банкетка – 1 шт., 
 книжный шкаф – 1 шт.,
 шкаф для одежды – 1 шт.,
 персональный компьютер – 1 шт..
стул подъёмноповоротный – 1 шт.,
увлажнитель воздуха – 1 шт.
синтезатор -1 шт.
</t>
  </si>
  <si>
    <t xml:space="preserve">
 пианино – 1 шт.                                 синтезатор  - 1 шт.</t>
  </si>
  <si>
    <t>концертмейстерский класс</t>
  </si>
  <si>
    <t xml:space="preserve">
 пианино – 1 шт.                                      синтезатор  - 1 шт.</t>
  </si>
  <si>
    <t>специальность и чтение с листа</t>
  </si>
  <si>
    <t xml:space="preserve">
 пианино – 1 шт.                                  синтезатор  - 1 шт.</t>
  </si>
  <si>
    <t>синтезатор</t>
  </si>
  <si>
    <t xml:space="preserve"> пюпитр – 6 шт.,
 стол письменный – 1 шт., 
 стулья – 3 шт., 
банкетка – 1 шт., 
 книжный шкаф – 1 шт.,
 шкаф для одежды – 1 шт.,
 персональный компьютер – 1 шт..
стул подъёмноповоротный – 1 шт.,
увлажнитель воздуха – 1 шт.
синтезатор -1 шт.</t>
  </si>
  <si>
    <t xml:space="preserve"> специальность и чтение с листа</t>
  </si>
  <si>
    <t xml:space="preserve">
 банкетки – 2 шт.,
 книжный шкаф – 1 шт.,
 шкаф для одежды – 1 шт.,
 тумба для аппаратуры – 1 шт.,
стол письменный – 1 шт.,
 персональный компьютер – 1 шт.,
 подъёмноповоротный стул – 1 шт.,
 увлажнитель воздуха – 1 шт.
</t>
  </si>
  <si>
    <t>пианино – 2 шт.</t>
  </si>
  <si>
    <t xml:space="preserve">  концертмейстерский класс</t>
  </si>
  <si>
    <t xml:space="preserve">  ансамбль</t>
  </si>
  <si>
    <t xml:space="preserve">специальность и чтение с листа, </t>
  </si>
  <si>
    <t>банкетки – 2 шт.,
 книжный шкаф – 1 шт.,
 шкаф для одежды – 1 шт.,
 тумба для аппаратуры – 1 шт.,
стол письменный – 1 шт.,
 персональный компьютер – 1 шт.,
 подъёмноповоротный стул – 1 шт.,
 увлажнитель воздуха – 1 шт.</t>
  </si>
  <si>
    <t xml:space="preserve"> концертмейстерский класс</t>
  </si>
  <si>
    <t xml:space="preserve">банкетки – 2 шт.,
 книжный шкаф – 1 шт.,
 шкаф для одежды – 1 шт.,
 тумба для аппаратуры – 1 шт.,
 стол письменный – 1 шт.,
стул – 2 шт.,
подъёмноповоротный стул – 1 шт.,
 увлажнитель воздуха – 1 шт.
</t>
  </si>
  <si>
    <t xml:space="preserve">специальность </t>
  </si>
  <si>
    <t>банкетки – 2 шт.,
 книжный шкаф – 1 шт.,
 шкаф для одежды – 1 шт.,
 тумба для аппаратуры – 1 шт.,
 стол письменный – 1 шт.,
стул – 2 шт.,
подъёмноповоротный стул – 1 шт.,
 увлажнитель воздуха – 1 шт.персональный компьютер – 1 шт.,</t>
  </si>
  <si>
    <t xml:space="preserve">персональный компьютер – 2 шт.,
интерактивная панель – 1 шт.,
 пюпитр – 20 шт.,
 стол письменный – 1 шт., 
  оркестровые стулья – 20 шт., 
 книжный шкаф – 2шт.,  
 шкаф для одежды – 2 шт.,
 комбоусилитель – 4 шт.,
 микшерский пульт – 1 шт.,
стойки микрофонные – 2 шт.,
 микрофон – 2 шт.,
</t>
  </si>
  <si>
    <t>ударная установка – 2 шт., 
маримба – 1 шт.  
виброфон – 1 шт. 
ксилофон – 1 шт.
бонги – 2 компл.                                        рояль – 1 шт.                                              синтезатор -1 шт.</t>
  </si>
  <si>
    <t xml:space="preserve"> оркестровый класс</t>
  </si>
  <si>
    <t xml:space="preserve"> фольклорный ансамбль</t>
  </si>
  <si>
    <t>208А</t>
  </si>
  <si>
    <t>постановка голоса</t>
  </si>
  <si>
    <t xml:space="preserve">микрофон 2 шт.                                                стойки для микрофонов 2 шт.                       пюпитр - 1 шт.                                         музыкальный центр 1 шт.                         персональный  компьютер -1 шт. стол компьютерный  - 1 шт.                                      книжный шкаф - 2 шт.                                      стол учительский - 1 шт.                                       банкетка - 1 шт.                                               стулья 6 шт.                                                                стул подъемоповоротный - 1 шт. </t>
  </si>
  <si>
    <t>электронное пианино - 1шт.</t>
  </si>
  <si>
    <t>музыкальный инструмент</t>
  </si>
  <si>
    <t xml:space="preserve">специальность и чтение с листа </t>
  </si>
  <si>
    <t xml:space="preserve"> банкетки – 2 шт.,
книжный шкаф – 3 шт.,
шкаф для одежды – 1 шт.,                              тумба для аппаратуры – 1 шт.,
стол письменный – 1 шт.,
стул – 2 шт.,                                     подъёмноповоротный – 1 шт.,
увлажнитель воздуха – 1 шт.
</t>
  </si>
  <si>
    <t>пианино –  1 шт.,
рояль – 1 шт.,
синтезатор – 1 шт.,</t>
  </si>
  <si>
    <t>212А</t>
  </si>
  <si>
    <t xml:space="preserve">пюпитр – 6 шт. 
подставка под ногу – 2 шт., 
персональный компьютер – 1 шт.,
стол письменный – 1 шт., 
стулья – 4шт., 
книжный шкаф –1 шт., 
шкаф для одежды – 1 шт.,
 тумба под аппаратуру – 1 шт., 
банкетка – 1 шт., 
стул подъёмноповоротный – 1 шт.,
 увлажнитель воздуха – 1 шт. 
</t>
  </si>
  <si>
    <t xml:space="preserve">домра – 2 шт.
пианино – 1 шт., 
баян – 6 шт., </t>
  </si>
  <si>
    <t>дополнительный инструмент</t>
  </si>
  <si>
    <t>212Б</t>
  </si>
  <si>
    <t xml:space="preserve"> пюпитр – 6 шт. 
 персональный компьютер – 1 шт.,
стол письменный – 1 шт., 
стулья – 4шт., 
книжный шкаф –1 шт., 
шкаф для одежды – 1 шт., 
 тумба под аппаратуру – 1 шт., 
банкетка – 1 шт.,
 стул подъёмноповоротный – 1 шт.,
увлажнитель воздуха – 1 шт.
</t>
  </si>
  <si>
    <t>пианино – 1 шт., 
 баян – 6 шт.</t>
  </si>
  <si>
    <t>213А</t>
  </si>
  <si>
    <t xml:space="preserve"> пюпитр – 4 шт. 
 подставка под ногу – 4 шт., 
 персональный компьютер – 1 шт.,
 стол письменный – 1 шт., 
 стулья – 4шт., 
 книжный шкаф –1 шт., 
шкаф для одежды – 1 шт., 
 тумба под аппаратуру – 1 шт., 
банкетка – 1 шт. 
подъёмноповоротный стул – 1 шт.,
увлажнитель воздуха – 1 шт.
</t>
  </si>
  <si>
    <t>электропианино -1 шт.,
 гитара – 5 шт., 
балалайка – 4 шт.,</t>
  </si>
  <si>
    <t>213Б</t>
  </si>
  <si>
    <t xml:space="preserve">  пюпитр – 2 шт. 
подставка под ногу – 2 шт., 
 стол письменный – 1 шт., 
 стулья – 2шт., 
книжный шкаф –1 шт., 
шкаф для одежды – 1 шт.,
 персональный компьютер – 1 шт.,
подъёмноповоротный стул– 1 шт.,
-увлажнитель воздуха – 1 шт.
</t>
  </si>
  <si>
    <t xml:space="preserve">гитара – 6 шт., </t>
  </si>
  <si>
    <t xml:space="preserve">персональный компьютер – 1 шт.,
 пюпитр – 4 шт. 
подставка под ногу – 2 шт., 
стол письменный – 1 шт., 
стулья – 6шт., 
книжный шкаф –1 шт., 
шкаф для одежды – 1 шт., 
тумба под аппаратуру – 1 шт., 
 подъёмноповоротный стул– 1 шт.,
увлажнитель воздуха – 1 шт.
</t>
  </si>
  <si>
    <t xml:space="preserve"> аккордеон – 6 шт., 
пианино – 1 шт., </t>
  </si>
  <si>
    <t>вокал</t>
  </si>
  <si>
    <t>основы анимации</t>
  </si>
  <si>
    <t xml:space="preserve">телевизор – 1 шт.
многоуровневый стол для съемки – 2 шт.
штатив – 2 шт.
 фотоаппарат – 2 шт.
персональный компьютер – 2 шт.
музыкальная колонка – 2 шт.
софиты – 6 шт.
стол письменный с тумбой – 1шт.
ученический регулируемый стол – 10 шт.             стул ученический – 10 шт. 
стул подъемноповоротный – 1 шт.                           стул офисный – 1 шт.
 шкафы-драйверы для хранения картин – 2 шт. 
интерактивная система i-Theatre – 1 шт. 
стенд экспозиционный навесной – 1 шт. 
световой песочный стол – 2 шт.  
</t>
  </si>
  <si>
    <t>рисунок</t>
  </si>
  <si>
    <t xml:space="preserve">композиционные столы – 6 шт.,
  мольберты – 15 шт., 
  стол письменный – 1 шт., 
натюрмортный стол – 6 шт.
 стеллажи для натурного фонда – 2 шт.
 софиты – 3 шт.
 персональный компьютер – 1 шт., 
интерактивная доска – 1 шт.,
 интерактивная панель – 1 шт.,
 мобильный компьютерный класс на 12 человек – 1 комплект.,
 шкафы драйверы для хранения картин – 5шт.,
 стулья – 17 шт.,
 табуреты – 15 шт.,
 рециркулятор воздуха бактерицидный – 1 шт.
 стул подъемноповоротный – 1 шт.
</t>
  </si>
  <si>
    <t>композиция станковая</t>
  </si>
  <si>
    <t xml:space="preserve"> живопись</t>
  </si>
  <si>
    <t>история изобразительного искусства</t>
  </si>
  <si>
    <t xml:space="preserve"> </t>
  </si>
  <si>
    <t>основы изобразительной грамоты и рисования</t>
  </si>
  <si>
    <t xml:space="preserve">интерактивная доска – 1 шт., 
персональный компьютер – 1 шт.,
графические планшеты – 8 шт.. 
поставки для натурного фонда – 4 шт.,
стеллажи для натурного фонда – 6 шт.
стенд экспозиционный – 1 шт.,
шкафы драйверы для хранения картин – 5шт.,
ученический стол – 9 шт.,
стол письменный – 1 шт 
натюрмортный стол – 2 шт.,
 софиты – 2 шт.
стулья – 17 шт.,
шкаф для одежды – 2 шт., 
рециркулятор воздуха бактерицидный – 1 шт.
стул подъемноповоротный – 1 шт.
</t>
  </si>
  <si>
    <t>прикладное творчество</t>
  </si>
  <si>
    <t>лепка</t>
  </si>
  <si>
    <t xml:space="preserve"> композиция прикладная </t>
  </si>
  <si>
    <t xml:space="preserve"> работа в материале</t>
  </si>
  <si>
    <t>сольфеджио</t>
  </si>
  <si>
    <t xml:space="preserve">стол письменный – 8 шт., 
 стулья – 18 шт., 
 книжный шкаф – 2 шт.,
 шкаф для одежды – 1 шт., 
тумба под аппаратуру – 1 шт., 
музыкальный центр – 1 шт.,
телевизор – 1 шт.,
интерактивная доска – 1 шт.
стул подъёмноповоротный – 1 шт.,
рециркулятор воздуха бактерицидный 
</t>
  </si>
  <si>
    <t>пианино – 1шт.</t>
  </si>
  <si>
    <t xml:space="preserve"> музыкальная литература</t>
  </si>
  <si>
    <t xml:space="preserve"> слушание музыки </t>
  </si>
  <si>
    <t>музыкальная литература</t>
  </si>
  <si>
    <t xml:space="preserve">сольфеджио </t>
  </si>
  <si>
    <t xml:space="preserve">интерактивная доска -1 шт.,
 мобильный компьютерный класс на 12 чел. – 1 комплект.,
стол письменный – 8 шт., 
 стулья – 18 шт., 
книжный шкаф – 2 шт.,
шкаф для одежды – 1 шт., 
тумба под аппаратуру – 1 шт., 
 муз. центр – 1 шт.,
телевизор – 1 шт.,
подъёмноповоротный  стул – 1 шт.,
рециркулятор воздуха бактерицидный – 1 шт.
</t>
  </si>
  <si>
    <t xml:space="preserve">пианино – 1шт., </t>
  </si>
  <si>
    <t>слушание музыки</t>
  </si>
  <si>
    <t xml:space="preserve">ученические столы – 7 шт.,
стол письменный – 1 шт., 
интерактивная доска – 1 шт.,
интерактивная панель -1шт.,
 ученическая доска – 1 шт.,
персональный компьютер – 2 шт.,
мобильный компьютерный класс на 12 человек – 1 комплект.,
 стенд экспозиционный – 2 шт.,
стеллаж для сушки и хранения рисунков – 1 шт.
  натюрмортный стол – 5 шт.
 стойки деревянные – 3 шт.,
 мольберты – 15 шт., 
  шкафы драйверы для хранения картин – 5шт.,
стеллажи для натурного фонда – 2 шт.
 софиты – 3 шт.
стулья – 12 шт.,
табуреты – 15 шт.,
стул подъемноповоротный – 2 шт.
 шкаф для одежды – 1 шт., 
рециркулятор воздуха бактерицидный – 1 шт.
световой песочный стол – 2 шт.  
</t>
  </si>
  <si>
    <t xml:space="preserve"> композиция станковая</t>
  </si>
  <si>
    <t xml:space="preserve"> история изобразительного искусства</t>
  </si>
  <si>
    <t xml:space="preserve"> история народной культуры и изобразительного искусства</t>
  </si>
  <si>
    <t>художественное слово</t>
  </si>
  <si>
    <t xml:space="preserve">банкетка – 1 шт.,                                                     стол письменный – 1 шт.,
 стулья – 3 шт., 
 книжный шкаф – 1 шт., 
 шкаф для одежды – 1 шт., 
 увлажнитель воздуха – 1 шт.
</t>
  </si>
  <si>
    <t xml:space="preserve">основы актерского мастерства  </t>
  </si>
  <si>
    <t xml:space="preserve"> зеркала;
 персональный компьютер- 1 шт.;
 музыкальный центр – 1 шт.,
 письменный стол – 1 шт.,
 стул – 10 шт.,
комбоусилитель – 2 шт.,
 шкаф книжный – 1 шт.,
шкаф для одежды – 2 шт.,
увлажнитель воздуха – 1 шт.
</t>
  </si>
  <si>
    <t>электропианино -1 шт.</t>
  </si>
  <si>
    <t>сценическая речь</t>
  </si>
  <si>
    <t>шкаф книжный - 1 шт, шкаф для одежды - 1 шт, стол письменный -1 шт, стол рабочий -1 шт, пюпитр - 1 шт, стул ученический - 2 шт, стул п/мягкий - 2 шт, комплект аккустической системы - 1шт.</t>
  </si>
  <si>
    <t>баяны - 11 шт</t>
  </si>
  <si>
    <t>шкаф книжный - 2 шт, шкаф для одежды - 1 шт, стол письменный -1 шт, парта ученическая - 5 шт, стул ученический - 14 шт, стул п/мягкий - 2 шт,скамейки деревянные - 4 шт , банкетка - 1 шт, магнитофон - 1 шт.</t>
  </si>
  <si>
    <t>баяны - 10 шт, гармошки - 3 шт, набор шумовых инструментов - 1 к-т, пианино - 1 шт.</t>
  </si>
  <si>
    <t>шкаф книжный - 1 шт, шкаф для одежды - 1 шт, стол письменный -1 шт,  пюпитр - 1 шт, стул ученический - 2 шт, стул п/мягкий - 2 шт, банкетка - 1 шт.</t>
  </si>
  <si>
    <t>пианино - 1 шт, гитары - 3 шт.</t>
  </si>
  <si>
    <t>шкаф книжный - 1 шт, шкаф для одежды - 1 шт, стол письменный - 1 шт, банкетка - 2 шт, стул п/мягкий - 2 шт.</t>
  </si>
  <si>
    <t>пианино - 2 шт</t>
  </si>
  <si>
    <t>шкаф книжный -1 шт, шкаф для одежды - 2 шт,стеллаж для инструментов - 1 шт, стол письменный - 2 шт, стул п/ мягкий -4 шт,стул ученический - 3 шт, пюпитр - 2 шт, банкетка - 1 шт, комплект аккустической системы - 1 шт.</t>
  </si>
  <si>
    <t>пианино - 1 шт, скрипки - 4 шт.</t>
  </si>
  <si>
    <t>шкаф книжный - 1 шт, шкаф для одежды - 1 шт, стол письменный - 1 шт, банкетка - 2 шт, стул п/мягкий - 2 шт,музыкальная система - 1 шт</t>
  </si>
  <si>
    <t>шкаф книжный - 1 шт, шкаф для одежды - 1 шт, стол письменный - 2 шт, банкетка - 1 шт, стул п/мягкий - 1 шт, стул ученический - 16 шт, парта ученическая - 8 шт, телевизор - 1 шт, музыкальный центр - 1 шт, тумба для бумаг - 1 шт, комплект аккустической системы - 1 шт.</t>
  </si>
  <si>
    <t>пианино - 1 шт</t>
  </si>
  <si>
    <t xml:space="preserve">шкаф книжный - 1 шт, шкаф для одежды - 1 шт, стол письменный - 1 шт, стул п/ мягкий - 4 шт, банкетка - 1 шт, музыкальный центр - 1 шт,пюпитр - 1 шт, стул ученический - 3 шт, парта ученическая - 1 шт </t>
  </si>
  <si>
    <t>пианино - 1 шт, виолончели - 19 шт, цифровое пианино - 1 шт</t>
  </si>
  <si>
    <t>шкаф книжный - 1 шт, шкаф для одежды - 1 шт, стол письменный - 2 шт, банкетка - 2 шт, стул п/мягкий - 2 шт, пюпитр - 1 шт, комплект аккустической системы - 1 шт</t>
  </si>
  <si>
    <t>пианино - 2 шт, корнет - 1 шт, саксофон - 6 шт, труба - 4 шт, флейта - 4 шт, тромбон - 1 шт, кларнет - 2 шт, баритон - 1 шт, туба - 1 шт</t>
  </si>
  <si>
    <t>шкаф для одежды - 2 шт, шкаф книжный - 1 шт, стол письменный - 2 шт , стул п/ мягкий - 3 шт, тумба для бумаг - 1 шт, банкетка - 2 шт, пюпитр - 3 шт, доска школьная - 1 шт, комплект аккустической системы - 1 шт.</t>
  </si>
  <si>
    <t>пианино - 2 шт, басгитара - 1 шт, электрогитара - 1 шт,скрипка - 3 шт</t>
  </si>
  <si>
    <t>шкаф книжный - 1 шт, стол письменный - 1 шт, тумба для бумаг - 1 шт, пюпитр - 5 шт, стул п/мягкий - 5 шт, стул ученический - 2 шт, банкетка - 1 шт.</t>
  </si>
  <si>
    <t>пианино - 1 шт, домра - 18 шт</t>
  </si>
  <si>
    <t>шкаф книжный - 1 шт, шкаф для одежды - 1 шт, стол письменный - 1 шт, стул ученический - 37 шт,хоровой подиум - 1 шт, стул п/ мягкий -2 шт, музыкальный центр - 1 шт, банкетка - 1 шт, комплект аккустической системы - 1 шт.</t>
  </si>
  <si>
    <t>рояль - 1 шт</t>
  </si>
  <si>
    <t>шкаф книжный - 1 шт, шкаф для одежды - 2 шт, стол письменный - 2 шт, стул п/ мягкий - 6 шт, стул ученический - 1 шт, пюпитр - 2 шт, магнитофон - 1 шт, банкетка - 2 шт.</t>
  </si>
  <si>
    <t>пианино - 2 шт, скрипка - 4 шт</t>
  </si>
  <si>
    <t xml:space="preserve">шкаф книжный - 1 шт, шкаф для одежды - 1 шт, стол письменный - 1 шт, стул п/ мягкий - 4 шт, банкетка - 2 шт, магнитофон - 1 шт. </t>
  </si>
  <si>
    <t xml:space="preserve">шкаф книжный - 1 шт, шкаф для одежды - 1 шт, стол письменный - 1 шт, стул п/ мягкий - 3 шт, банкетка - 2 шт, мобильный комплект - 1 шт </t>
  </si>
  <si>
    <t>шкаф книжный - 1 шт, шкаф для одежды - 2 шт, стол письменный - 1 шт, стул п/ мягкий - 4 шт,  пюпитр - 1 шт,  банкетка - 2 шт.</t>
  </si>
  <si>
    <t>пианино - 2 шт, гитара - 3 шт</t>
  </si>
  <si>
    <t>шкаф книжный - 1 шт, шкаф для одежды - 1 шт, стол письменный - 2 шт, тумба для бумаг - 1 шт, парта ученическая - 7 шт, стул ученический - 14 шт, музыкальный центр - 1 шт, банкетка - 1 шт, комплект аккустической системы - 1 шт.</t>
  </si>
  <si>
    <t>шкаф книжный - 1 шт, шкаф для одежды - 2 шт, стол письменный - 1 шт, тумба для бумаг - 1 шт, парта ученическая - 7 шт, банкетка - 1 шт, стул п / мягкий - 3 шт, мобильный комплект - 1 шт.</t>
  </si>
  <si>
    <t>пианино - 1 шт, цифровое пианино - 1 шт, скрипка 4 шт</t>
  </si>
  <si>
    <t>шкаф книжный - 1 шт, шкаф для одежды - 1 шт, тумба для бумаг - 1 шт, стул п/ мягкий - 3 шт, банкетка - 2 шт</t>
  </si>
  <si>
    <t>шкаф книжный - 1 шт, шкаф для одежды - 1 шт, стол письменный -2 шт, стул п/ мягкий -3 шт, банкетка - 2 шт.</t>
  </si>
  <si>
    <t>шкаф книжный - 1 шт, шкаф для одежды - 1 шт, стол письменный - 1 шт, тумба для бумаг - 1 шт, банкетка - 1 шт, стул п/ мягкий - 4 шт, стул ученический - 1 шт, пюпитр - 1 шт.</t>
  </si>
  <si>
    <t>пианино - 1 шт, балалайка - 8 шт</t>
  </si>
  <si>
    <t>шкаф книжный - 1 шт, шкаф для одежды - 1 шт, стол письменный - 1 шт, тумба для бумаг - 1 щт, стул п/ мягкий -5 шт, банкетка - 2 шт.</t>
  </si>
  <si>
    <t>шкаф книжный - 1 шт, шкаф для одежды - 1 шт, стол письменный - 1 шт, тумба для бумаг -1 шт, парта ученическая - 11 шт, стул ученический - 22 шт,банкетка - 1 шт, стул п/мягкий - 1 шт, комплект аккустической системы - 1 шт.</t>
  </si>
  <si>
    <t>шкаф книжный - 1 шт, шкаф для одежды - 1 шт, стол письменный - 1 шт, парта - 2 шт, стул ученический - 4 шт, пюпитр - 1 шт, банкетка - 1 шт, стул п/ мягкий - 4 шт, мобильный комплект - 1 шт</t>
  </si>
  <si>
    <t>пианино - 1 шт, аккордеон - 10 шт, баян - 3 шт</t>
  </si>
  <si>
    <t>шкаф книжный - 1 шт, шкаф для одежды - 2 шт, шкаф - пенал - 1 шт, стол письменный - 1 шт, тумба ля бумаг - 1 шт, хоровой подиум - 1 шт, стул ученический - 36 шт, стул п/ мягкий - 2 шт, банкетка - 2 шт, комплект аккустической системы - 1 шт.</t>
  </si>
  <si>
    <t>шкаф книжный - 1 шт, шкаф для одежды - 1 шт, шкаф -  стол письменный - 1 шт,  стул п/ мягкий - 3 шт, банкетка - 2 шт, мобильный комплект - 1 шт.</t>
  </si>
  <si>
    <t>шкаф книжный - 1 шт, шкаф для одежды - 1 шт, стол письменный - 1 шт, стул п/ мягкий - 1 шт, банкетка - 2 шт.</t>
  </si>
  <si>
    <t>шкаф книжный -1 шт, шкаф для одежды - 1 шт, стол письменный - 1 шт, стул п/ мягкий -3 шт,стул ученический - 4 шт, пюпитр - 3 шт, банкетка - 1 шт, парта - 1 шт.</t>
  </si>
  <si>
    <t>банкетка, регулируемая по высоте                                                            подставка для ног                                                                                  компьютер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</si>
  <si>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</t>
  </si>
  <si>
    <t xml:space="preserve">мультимедиапроектор                                                                         интерактивная доска                                                                              телевизор                                                                                                    DVD плеер                                                                                               компьютер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                                                                                  </t>
  </si>
  <si>
    <t xml:space="preserve">мультимедиапроектор                                                                         интерактивная доска                                                                              телевизор                                                                                                    DVD плеер                                                                                               компьютер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</t>
  </si>
  <si>
    <t xml:space="preserve">мультимедиапроектор                                                                         интерактивная доска                                                                              телевизор                                                                                                    DVD плеер                                                                                               компьютер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</si>
  <si>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 световой песочный стол 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</si>
  <si>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световой песочный стол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</si>
  <si>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 световой песочный стол  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</si>
  <si>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    световой песочный стол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</si>
  <si>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световой песочный стол                                                 </t>
  </si>
  <si>
    <t xml:space="preserve">компьютер                                                                                              акустическая система к компьютеру                                                        интерактивная доска                                                                            графический планшет                                                                                                    принтер                                                                                                  стол, регулируемый по высоте                                                                                       стул, регулируемый по высоте                                                       световой песочный стол                                            </t>
  </si>
  <si>
    <t xml:space="preserve"> музыкальный инструмент</t>
  </si>
  <si>
    <t>фольклорный ансамбль</t>
  </si>
  <si>
    <t xml:space="preserve"> сольное пение</t>
  </si>
  <si>
    <t xml:space="preserve"> фортепиано</t>
  </si>
  <si>
    <t xml:space="preserve"> музыкальный инструмиент</t>
  </si>
  <si>
    <t>вокальный ансамбль</t>
  </si>
  <si>
    <t xml:space="preserve"> слушание музыки</t>
  </si>
  <si>
    <t xml:space="preserve"> музыкальная литрература</t>
  </si>
  <si>
    <t xml:space="preserve"> основы хорового дирижирования</t>
  </si>
  <si>
    <t xml:space="preserve"> Ансамбль</t>
  </si>
  <si>
    <t>Работа в материале</t>
  </si>
  <si>
    <t>Скульптура</t>
  </si>
  <si>
    <t>Основы декоративно-прикладного искусства</t>
  </si>
  <si>
    <t>Лепка</t>
  </si>
  <si>
    <t xml:space="preserve">Художественный текстиль </t>
  </si>
  <si>
    <t>Ритмика</t>
  </si>
  <si>
    <t>Танец</t>
  </si>
  <si>
    <t>Гимнастика</t>
  </si>
  <si>
    <t>Классический танец</t>
  </si>
  <si>
    <t>Народно-сценический танец</t>
  </si>
  <si>
    <t>Историко-бытовой танец</t>
  </si>
  <si>
    <t>Современный танец</t>
  </si>
  <si>
    <t>Подготовка концертных номеров</t>
  </si>
  <si>
    <t>Основы дирижирования</t>
  </si>
  <si>
    <t>Художественный текстиль</t>
  </si>
  <si>
    <t>Декоративная композиция</t>
  </si>
  <si>
    <t>Основы анимации</t>
  </si>
  <si>
    <t>Мультимедийный комплекс (проектор+интерактивная доска) 1 шт; шкаф-купе 1 шт; тумба 1 шт; стол угловой с панелью под окна 1 шт; стул-кресло 2 шт; стеклянный стол 2 шт; компьютеры 2 шт; принтер 1 шт; телевизор 3 шт; фотоаппарат 1 шт; прожектора светодиодные 4 шт; осветительное оборудование с креплением 2 шт; видеокамера 2 шт; штатив 2 шт; мольберты 4 шт; компьютер 2 шт; графический планшет 1 шт; проигрователь 1 шт; ноутбук</t>
  </si>
  <si>
    <t>Беседы об искусстве</t>
  </si>
  <si>
    <t>Дополнительный инструмент</t>
  </si>
  <si>
    <t>Музыкальный инструмент</t>
  </si>
  <si>
    <t>История изобразительного искусства</t>
  </si>
  <si>
    <t>История народной культуры и изобразительного искусства</t>
  </si>
  <si>
    <t>Слушание музыки и музыкальная грамота</t>
  </si>
  <si>
    <t>Музыкальная литература (зарубежная, отечественная)</t>
  </si>
  <si>
    <t>История хореографического искусства</t>
  </si>
  <si>
    <t>История театрального искусства</t>
  </si>
  <si>
    <t>Живопись</t>
  </si>
  <si>
    <t>Рисунок</t>
  </si>
  <si>
    <t>Композиция станковая</t>
  </si>
  <si>
    <t>Композиция прикладная</t>
  </si>
  <si>
    <t>Графическая композиция</t>
  </si>
  <si>
    <t>Цветоведение</t>
  </si>
  <si>
    <t xml:space="preserve">Декоративная композиция </t>
  </si>
  <si>
    <t>Сольфеджио</t>
  </si>
  <si>
    <t>Слушание музыки</t>
  </si>
  <si>
    <t>Практикум по сольфеджио</t>
  </si>
  <si>
    <r>
      <rPr>
        <sz val="11"/>
        <color rgb="FF000000"/>
        <rFont val="Times New Roman"/>
        <family val="1"/>
        <charset val="204"/>
      </rPr>
      <t>Шкаф для одежды 1 шт; шкаф книжный 2 шт; тумба 2 шт; стол учителя 1 шт; кресло 1 шт; доска классная 1 шт; парты 9 шт, стулья 19 шт; музыкальный центр 1 шт; моноблок 1 шт; телевизор 1 шт; компьютер 1 шт. 
AV ресивер Denon AVR-X250 1шт; Полочная акустика  Heco Victa Prime 302 1шт</t>
    </r>
    <r>
      <rPr>
        <sz val="9"/>
        <color rgb="FF000000"/>
        <rFont val="Calibri"/>
        <family val="2"/>
        <charset val="204"/>
        <scheme val="minor"/>
      </rPr>
      <t xml:space="preserve">
</t>
    </r>
  </si>
  <si>
    <t>Основы актерского мастерства</t>
  </si>
  <si>
    <t>Сценическое движение</t>
  </si>
  <si>
    <t>Художественное слово</t>
  </si>
  <si>
    <t>Подготовка сценических номеров</t>
  </si>
  <si>
    <t>Постановка голоса (техника речи)</t>
  </si>
  <si>
    <t>Хоровой класс</t>
  </si>
  <si>
    <t>Хор</t>
  </si>
  <si>
    <t>Музицирование</t>
  </si>
  <si>
    <t>Концертмейстерский класс</t>
  </si>
  <si>
    <t>ДПОП в области музыкального искусства "Духовые и ударные инструменты"</t>
  </si>
  <si>
    <t>ДПОП в области музыкального искусства "Народные инструменты"</t>
  </si>
  <si>
    <t>ДПОП в области музыкального искусства "Струнные инструменты"</t>
  </si>
  <si>
    <t>ДПОП в области музыкального искусства "Хоровое пение"</t>
  </si>
  <si>
    <t>АДОП в области декоративно-прикладного искусства "Основы декоративно-прикладного искусства"</t>
  </si>
  <si>
    <t>АДОП в области музыкального искусства "Основы музыкального искусства"</t>
  </si>
  <si>
    <t>ДПОП в области музыкального искусства "Фортепиано"</t>
  </si>
  <si>
    <t>ДПОП в области изобразительного искусства "Живопись"</t>
  </si>
  <si>
    <t>ДПОП в области хореографического искусства "Хореографическое творчество"</t>
  </si>
  <si>
    <t>ДПОП в области театрального искусства "Искусство театра"</t>
  </si>
  <si>
    <t>ДПОП в области декоративно-прикладного искусства "Декоративно-прикладное творчество"</t>
  </si>
  <si>
    <t>АДОП для детей инвалидов "Инструментальное музицирование"</t>
  </si>
  <si>
    <t>АДОП для детей инвалидов "Вокальное  музицирование"</t>
  </si>
  <si>
    <t>АДОП для детей с ОВЗ "Инструментальное музицирование"</t>
  </si>
  <si>
    <t>АДОП для детей инвалидов "Основы декоративно - прикладного искусства"</t>
  </si>
  <si>
    <t>АДОП для детей с ОВЗ "Основы декоративно - прикладного искусства"</t>
  </si>
  <si>
    <t>ДПОП в области декоративно - прикладного искусства "Декоративно - прикладное творчество"</t>
  </si>
  <si>
    <t>ДПОП в области музыкального искусства   "Фортепиано"</t>
  </si>
  <si>
    <t>ДПОП в области музыкального искусства  "Народные инструменты"</t>
  </si>
  <si>
    <t>ДПОП в области музыкального искусства  "Хоровое пение"</t>
  </si>
  <si>
    <t>ДПОП в области музыкального искусства "Музыкальный фольклор"</t>
  </si>
  <si>
    <t>ДПОП "Духовые и ударные инструменты"</t>
  </si>
  <si>
    <t>ДПОП  "Музыкальный фольклор"</t>
  </si>
  <si>
    <t>ДПОП "Хоровое пение"</t>
  </si>
  <si>
    <t>ДПОП "Народные инструменты"</t>
  </si>
  <si>
    <t>ДПОП "Фортепиано"</t>
  </si>
  <si>
    <t>ДПОП "Струнные инструменты"</t>
  </si>
  <si>
    <t>ДПОП в области музыкального искусства  "Струнные инструменты"</t>
  </si>
  <si>
    <t>1-ДШИ</t>
  </si>
  <si>
    <t>-</t>
  </si>
  <si>
    <t>2 шкафа, стол, тумба,  стульев - 5, банкетка,</t>
  </si>
  <si>
    <t>учительский стол, 7 стульев, банкетка, книжный шкаф, шкаф для одежды, тумба, 2 пульта</t>
  </si>
  <si>
    <t xml:space="preserve">фортепиано, 6 балалайки, 2 домры, </t>
  </si>
  <si>
    <t>шкаф - 2, стол, тумбы - 2, стульев - 5, банкетка</t>
  </si>
  <si>
    <t>фортепиано, домры</t>
  </si>
  <si>
    <t>шкаф - 2, стол, стулья - 3, тумба</t>
  </si>
  <si>
    <t>шкаф - 2, стол, столья - 4, диван, компьютер, колонка -комбик, подставки под ноги - 2, пульт -1</t>
  </si>
  <si>
    <t>Музыкальная литература</t>
  </si>
  <si>
    <t>рояль</t>
  </si>
  <si>
    <t xml:space="preserve"> Музыкальная литература</t>
  </si>
  <si>
    <t>книжный шкаф -3 шт., тумба -3 шт., стол - 2 шт., парта - 7 шт., стулья - 15 шт., банкетка, стулья мягкие - 2 шт., компьютер, 2 колонки, плоский телевизор, доска деревянная</t>
  </si>
  <si>
    <t>книжный шкаф -3 шт., тумба -3 шт., стол - 2 шт., парта - 7 шт., стулья - 15 шт., банкетка, стулья мягкие - 2 шт., компьютер, 2 колонки, плоский телевтзор, доска деревянная</t>
  </si>
  <si>
    <t xml:space="preserve">Сольфеджио </t>
  </si>
  <si>
    <t>шкаф  3, парты - 7, стулья - 15, стол - 1, тумба - 1, доска деревянная</t>
  </si>
  <si>
    <t xml:space="preserve">Специальность и чтение с листа, Ансамбль </t>
  </si>
  <si>
    <t>2 платяных шкафы, 1 книжный шкаф, письменный стол с тумбочкой, 6 стульев, усилитель, 2 пульта, стулья- 5</t>
  </si>
  <si>
    <t xml:space="preserve">фортепиано, 3 баяна, </t>
  </si>
  <si>
    <t xml:space="preserve">Ансамбль </t>
  </si>
  <si>
    <t>фортепиано,</t>
  </si>
  <si>
    <t xml:space="preserve">стол - 1, стулья - 5, шкафы - 2, тумба  подкатная, музыкальный центр "Самсунг", </t>
  </si>
  <si>
    <t>3 баяна, 1 аккордеон</t>
  </si>
  <si>
    <t xml:space="preserve">шкаф - 2, стол - 1, кресло - 1, стулья- 8, пюпитр, микштерный пульт, 2 колонки, тумба </t>
  </si>
  <si>
    <t>ксилофон, меримба,гликеншпиль, ударная установка, фортепиано</t>
  </si>
  <si>
    <t xml:space="preserve">шкаф -3, письменный стол - 1, тумба -1, </t>
  </si>
  <si>
    <t xml:space="preserve">книжный шкаф - 2,  платяной шкаф -1, тумба - 3, стол - 1, стулья - 14, банкетка </t>
  </si>
  <si>
    <t xml:space="preserve">шкаф книжный - 1, платяной шкаф - 1, стол - 1, стулья - 14, компьютер, принтер, </t>
  </si>
  <si>
    <t xml:space="preserve">рояль, гусли "Садко", тембровые баяны, </t>
  </si>
  <si>
    <t>2 фортепино</t>
  </si>
  <si>
    <t>шкаф - 2, тумба - 2, стол - 1, стулья - 10, пульт - 4</t>
  </si>
  <si>
    <t xml:space="preserve">шкаф -1 шт., тумба -1 шт., стол - 1 шт., стулья - 10 шт., пульт - 10 шт., стулья - 10 шт.2 пюпитра, </t>
  </si>
  <si>
    <t>шкаф -3, тумба - 2, банкетка, стол -1, стулья -6.</t>
  </si>
  <si>
    <t>2 фортепиано</t>
  </si>
  <si>
    <t xml:space="preserve">7 стульев, 2 банкетки, учительский стол, 2 угловых шкафа, 2 книжных шкафа, платяной шкаф,  </t>
  </si>
  <si>
    <t>банкетка- 3, шкаф -2, тумбы - 2, стол - 1, стулья - 6,</t>
  </si>
  <si>
    <t>банкетки - 2 шт., книжный шкаф - 2 шт., платяной шкаф - 1 шт., тумба - 2 шт., стулья - 7 шт., стол</t>
  </si>
  <si>
    <t xml:space="preserve">книжные шкафы - 2 шт., банкетка, тумба, стулья - 11 шт., табурет вращающийся,  </t>
  </si>
  <si>
    <t>стол, книжный шкаф, стулья, банкетка - 2 шт., компьютер</t>
  </si>
  <si>
    <t>рояль, фортепиано</t>
  </si>
  <si>
    <t>стол - 1 шт., стулья - 4 шт., книжный шкаф - 1 шт.</t>
  </si>
  <si>
    <t>фортепиано, 5 виолончелей</t>
  </si>
  <si>
    <t>книжный шкаф - 2 шт., стол - 1 шт., тумба - 2 шт., стулья - 6 шт., диван  2-х местный - 1 шт.</t>
  </si>
  <si>
    <t xml:space="preserve">банкетка- 1шт., книжный шкаф -3 шт., платяной шкаф - 1, тумба - 2, стол - 1 шт., стулья - 26, диван 2-х местный - 1 шт., </t>
  </si>
  <si>
    <t>Сводный оркестр струнных  инструментов</t>
  </si>
  <si>
    <t>Большой зал</t>
  </si>
  <si>
    <t>сводные репетиции оркестра народных инструментов</t>
  </si>
  <si>
    <t xml:space="preserve"> колонки 2В - 2, банкетки - 2шт., банкетки 2-х - 3, 9 больших пультов, комплекты струн и медиаторов, светильники - 12 шт, светильники на сцене - 6 шт, светильники прямоугольные со створками - 12 шт, круглые светильники -4 шт., скайнер - 2 шт.,  стулья - 39, трибуна - 1 шт., одежда для сцены: задник, занавес,кресла зрительные - 288 шт., проекторы 2 и 2 экрана, стойка для световых и акустических приборов, микрофоны -2 шт., микшер, цифровая микшерная консоль, магнитофон, столы-3 шт. </t>
  </si>
  <si>
    <t xml:space="preserve">рояль, инструменты домровые( малые, акльтовые, басы, пиколло), балалайки (альты, секунда, бас, контрбас), комплект баянов: ясная поляна (2 шт.), бас, баритон, тенор, прима; щипковый контробас, цифровое пианино , ударная установка, </t>
  </si>
  <si>
    <t>сводные репетиции хора</t>
  </si>
  <si>
    <t>пианино</t>
  </si>
  <si>
    <t>слушание музыки и музыкальная грамота</t>
  </si>
  <si>
    <t>ДПОП в области театрального  искусства "Искусство театра"</t>
  </si>
  <si>
    <t>ДПОП в области изобразительного  искусства "Живопись</t>
  </si>
  <si>
    <t>скульптура</t>
  </si>
  <si>
    <t>ОР "Изобразительное искусство и анимация"</t>
  </si>
  <si>
    <t xml:space="preserve">Сольфеджио, </t>
  </si>
  <si>
    <t xml:space="preserve">Специальность и чтение с листа, </t>
  </si>
  <si>
    <t>Малый зал</t>
  </si>
  <si>
    <t xml:space="preserve">орган, 2  рояль, </t>
  </si>
  <si>
    <t>ритмика</t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</si>
  <si>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станок двухрядный, зеркала,  коврик хореографический, шведская лестница, скамья</t>
    </r>
  </si>
  <si>
    <t>классический танец</t>
  </si>
  <si>
    <t>народно-сценический танец</t>
  </si>
  <si>
    <t>историко-бытовой танец</t>
  </si>
  <si>
    <t>сценическая практика,</t>
  </si>
  <si>
    <t xml:space="preserve"> композиция</t>
  </si>
  <si>
    <t xml:space="preserve"> основы классического танца</t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</si>
  <si>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станок двухрядный, зеркала,  коврик хореографический</t>
    </r>
  </si>
  <si>
    <t>сценическая практика</t>
  </si>
  <si>
    <t>композиция</t>
  </si>
  <si>
    <t>основы классического танца</t>
  </si>
  <si>
    <t>станок двухрядный (20м.), зеркала (25,4м2),  магнитофон - 1 шт., стул - 1 ш.</t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</si>
  <si>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станок двухрядный, зеркала</t>
    </r>
  </si>
  <si>
    <r>
      <rPr>
        <b/>
        <sz val="11"/>
        <color theme="1"/>
        <rFont val="Times New Roman"/>
        <family val="1"/>
        <charset val="204"/>
      </rPr>
      <t xml:space="preserve">специализированного оборудования нет
</t>
    </r>
    <r>
      <rPr>
        <sz val="11"/>
        <color theme="1"/>
        <rFont val="Times New Roman"/>
        <family val="1"/>
        <charset val="204"/>
      </rPr>
      <t>станок двухрядный, зеркала</t>
    </r>
  </si>
  <si>
    <t>музыкальная литература (зарубежная, отечественная)</t>
  </si>
  <si>
    <r>
      <rPr>
        <b/>
        <sz val="11"/>
        <rFont val="Times New Roman"/>
        <family val="1"/>
        <charset val="204"/>
      </rPr>
      <t>специализированного оборудования нет</t>
    </r>
    <r>
      <rPr>
        <sz val="11"/>
        <rFont val="Times New Roman"/>
        <family val="1"/>
        <charset val="204"/>
      </rPr>
      <t xml:space="preserve">
 интерактивная доска SMART,  парта,  стулья доска</t>
    </r>
  </si>
  <si>
    <t>история хореографического искусства</t>
  </si>
  <si>
    <r>
      <rPr>
        <b/>
        <sz val="11"/>
        <rFont val="Times New Roman"/>
        <family val="1"/>
        <charset val="204"/>
      </rPr>
      <t>специализированного оборудования нет</t>
    </r>
    <r>
      <rPr>
        <sz val="11"/>
        <rFont val="Times New Roman"/>
        <family val="1"/>
        <charset val="204"/>
      </rPr>
      <t xml:space="preserve"> 
интерактивная доска SMART,  парта,  стулья доска</t>
    </r>
  </si>
  <si>
    <t>история зарубежной музыки</t>
  </si>
  <si>
    <t xml:space="preserve">слушание музыки и музыкальная грамота, </t>
  </si>
  <si>
    <r>
      <t>с</t>
    </r>
    <r>
      <rPr>
        <b/>
        <sz val="11"/>
        <rFont val="Times New Roman"/>
        <family val="1"/>
        <charset val="204"/>
      </rPr>
      <t>пециализированного оборудования нет</t>
    </r>
    <r>
      <rPr>
        <sz val="11"/>
        <rFont val="Times New Roman"/>
        <family val="1"/>
        <charset val="204"/>
      </rPr>
      <t xml:space="preserve">
телевизионный экран, парты  стулья</t>
    </r>
  </si>
  <si>
    <r>
      <rPr>
        <b/>
        <sz val="11"/>
        <rFont val="Times New Roman"/>
        <family val="1"/>
        <charset val="204"/>
      </rPr>
      <t>специализированного оборудования нет</t>
    </r>
    <r>
      <rPr>
        <sz val="11"/>
        <rFont val="Times New Roman"/>
        <family val="1"/>
        <charset val="204"/>
      </rPr>
      <t xml:space="preserve">
аудиосистема, телевизионный экран, компьютер, парты - 7 шт, стулья - 15 шт, стол - 1 шт, колонки - 2 шт., проигрыватель DVD  </t>
    </r>
  </si>
  <si>
    <t>шкаф плательный - 1 шт., стол учебный/парта - 7 шт., стол преподавателя - 1 шт., стул ученический (мягкий) - 12 шт., тумба - 2 шт., мольберт магнитный - 1 шт., компьютер - 7 шт., камера - 2 шт.,  фотоаппарат - 2 шт., колонки - 1 шт., жалюзи - 2 шт., рефлектор с насадками - 1 шт., зонт отражатель -1 шт., софиты- 2 шт,softbox - 2 шт., вспышка студийная на штативе - 3 шт.</t>
  </si>
  <si>
    <t>основы актерского мастерства</t>
  </si>
  <si>
    <t xml:space="preserve">доска маркерная - 1 шт., шкаф стеллаж - 2 шт., рояль - 1 шт., стул (мягкий) - 19 шт., стул ученический - 13 шт., парта - 15 шт., стол преподавателя - 1 шт.,  вешало - 1 шт., </t>
  </si>
  <si>
    <t>доска маркерная - 1 шт., шкаф стеллаж - 2 шт., рояль - 1 шт., стул (мягкий) - 19 шт., стул ученический - 13 шт., парта - 15 шт., стол преподавателя - 1 шт.,  вешало - 1 шт.</t>
  </si>
  <si>
    <t>сценическое движение</t>
  </si>
  <si>
    <t>подготовка сценических номеров</t>
  </si>
  <si>
    <t>живопись</t>
  </si>
  <si>
    <t>композиция прикладная</t>
  </si>
  <si>
    <t>стеллаж - 5 шт, стол учебный - 7 шт., стол преподавателя - 1 шт., табурет деревянный - 15 шт., тумба - 1 шт., мольберт 25 - шт., компьютер - 1 шт., софиты - 5 шт., натюрмортный стол - 14 шт., шкаф платяной - 1 шт., стул (мягкий) - 19шт.,  стул деревянный - 10 шт.,  жалюзи 4 шт., стенды, реквизит (цветы, вазы, головы, наглядные пособия и т.д.), колонки - 1 шт.,  принтер - 1 шт., диван - 1 шт., кресло - 1 шт., стойка для учебных постановок - 2 шт., телевизор - 1 шт., лампа настольная - 1 шт.</t>
  </si>
  <si>
    <r>
      <t xml:space="preserve">
</t>
    </r>
    <r>
      <rPr>
        <b/>
        <sz val="11"/>
        <color theme="1"/>
        <rFont val="Times New Roman"/>
        <family val="1"/>
        <charset val="204"/>
      </rPr>
      <t xml:space="preserve">специализированного оборудования нет
</t>
    </r>
    <r>
      <rPr>
        <sz val="11"/>
        <color theme="1"/>
        <rFont val="Times New Roman"/>
        <family val="1"/>
        <charset val="204"/>
      </rPr>
      <t>стеллаж., стол учебный, табурет, тумба, мольберт, магнитный мольберт,  софиты, натюрмортный стол, стул, стенды, реквизит (цветы, вазы, головы, и т.д.), наглядные пособия</t>
    </r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</si>
  <si>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стеллаж., стол учебный, табурет, тумба, мольберт, магнитный мольберт,  софиты, натюрмортный стол, стул, стенды, реквизит (цветы, вазы, головы, и т.д.), наглядные пособия</t>
    </r>
  </si>
  <si>
    <r>
      <rPr>
        <b/>
        <sz val="11"/>
        <rFont val="Times New Roman"/>
        <family val="1"/>
        <charset val="204"/>
      </rPr>
      <t>специализированного оборудования нет</t>
    </r>
    <r>
      <rPr>
        <sz val="11"/>
        <rFont val="Times New Roman"/>
        <family val="1"/>
        <charset val="204"/>
      </rPr>
      <t xml:space="preserve">
стеллаж, стол учебный,  табурет., тумба , мольберт , магнитный мольберт,  софиты, натюрмортный стол,  стул (мягкий), стенды, реквизит (цветы, вазы, головы, и т.д.), наглядные пособия</t>
    </r>
  </si>
  <si>
    <t xml:space="preserve"> композиция прикладная</t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</si>
  <si>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мольберты, стенды, натюрмортные столики, софиты,  реквизит</t>
    </r>
  </si>
  <si>
    <r>
      <rPr>
        <b/>
        <sz val="11"/>
        <color theme="1"/>
        <rFont val="Times New Roman"/>
        <family val="1"/>
        <charset val="204"/>
      </rPr>
      <t>специализированного оборудования нет</t>
    </r>
    <r>
      <rPr>
        <sz val="11"/>
        <color theme="1"/>
        <rFont val="Times New Roman"/>
        <family val="1"/>
        <charset val="204"/>
      </rPr>
      <t xml:space="preserve">
стеллаж, стол учебный,  тумба,   стул, реквизит (образцы, муляжи, головы, и т.д.),  гончарный круг., муфельная печь., турнека </t>
    </r>
  </si>
  <si>
    <t>изобразительное искусство</t>
  </si>
  <si>
    <t>шкаф пенал - 4 шт., стол учебный/парта - 7 шт., стол преподавателя - 1 шт., стул ученический (мягкий) - 15 шт., тумба - 2 шт.,  магнитный мольберт - 1 шт., компьютер - 5 шт., камера - 1 шт.,  фотоаппарат - 1 шт., колонки - 1 шт., стеллаж - 5 шт., жалюзи - 2 шт., телевизионная панель - 1 шт., dvd проигрыватель - 1 шт., штатив - 1 шт., световые панели - 4 шт., сьемочные столы (многоярусные) - 2 шт.</t>
  </si>
  <si>
    <t>анимация</t>
  </si>
  <si>
    <t>основы монтажа</t>
  </si>
  <si>
    <t>интерактивная доска</t>
  </si>
  <si>
    <t>ДППО "Духовые и ударные инструменты"</t>
  </si>
  <si>
    <t>ДПОП  "Фортепиано"</t>
  </si>
  <si>
    <t>ДПОП  "Хоровое пение"</t>
  </si>
  <si>
    <t>"Специальность и чтение с листа"</t>
  </si>
  <si>
    <t>"Фортепиано"</t>
  </si>
  <si>
    <t xml:space="preserve">"Специальность и чтение с листа", </t>
  </si>
  <si>
    <t>"ансамбль"</t>
  </si>
  <si>
    <t>"Ансамбль"</t>
  </si>
  <si>
    <t xml:space="preserve">"Специальность и чтение с листа" </t>
  </si>
  <si>
    <t>стол письменный - 1 шт., стулья мягкие - 47 шт., банкетка - 2 шт., музыкальная система - 1 шт.</t>
  </si>
  <si>
    <t>рояль - 2 шт</t>
  </si>
  <si>
    <t>сшкаф для одежды - 1 шт., шкаф книжный - 1шт., стол письменный - 1шт., банкетка -1 шт., комплект акустической системы - 1 шт.</t>
  </si>
  <si>
    <t>пианино - 1 шт ,аккордеон - 10 шт</t>
  </si>
  <si>
    <t>2а</t>
  </si>
  <si>
    <t>9 а</t>
  </si>
  <si>
    <t>станок двухрядный (12м.), зеркала (38,4м2),  магнитофон - 1 шт., стул - 1 ш.,  коврик хореографический - 12 шт, рециркулятор воздуха - 1шт</t>
  </si>
  <si>
    <t>3 шкафа, стол, тумба -2, стульев - 6, телевиор - 1,  диван - 1, банкетка - 1 шт</t>
  </si>
  <si>
    <t>2 шкафа, стол, тумба -2, стульев - 6, телевиор - 1,  диван - 1. банкетка - 1 шт</t>
  </si>
  <si>
    <t>стеллаж - 14 шт., стол учебный - 4 шт., стол преподавателя - 1 шт.,  тумба - 1 шт.,  компьютер - 1 шт.,  платяной шкаф - 1 шт., стул (мягкий) - 12 шт., реквизит (образцы, муляжи, головы, и т.д.),  гончарный круг - 2 шт., муфельная печь - 2 шт., турнека - 11 шт., стол скульптора - 9 шт, стелаж для сушки работ - 8 шт</t>
  </si>
  <si>
    <t>станок двухрядный (20м.), зеркала (26,5м2),  колонка аккустическая - 1 шт., банкетка - 1 ш., диванчик мягкий - 1 ш., коврик хореографический - 20 шт., шведская лестница - 2 шт., скамья - 3 шт. (2,5м.), рециркулятор воздуха - 1 шт</t>
  </si>
  <si>
    <t>фортепиано - 2шт</t>
  </si>
  <si>
    <t>2 шкафа, стол, тумба -2, стульев - 6, банкетка - 1</t>
  </si>
  <si>
    <t>3 шкафа, стол, тумба -2, стульев - 6, банкетка - 1</t>
  </si>
  <si>
    <t>4 шкафа, стол, тумба -2, стульев - 6, банкетка - 1</t>
  </si>
  <si>
    <t>электронное фортепиано, пианино, гитары = 2 шт</t>
  </si>
  <si>
    <t>балалайка-бас, балалайка- прима контрабас, 3 гитара, балалайка- альт, электрогитара - 1 шт</t>
  </si>
  <si>
    <t>балалайка-бас, балалайка- прима контрабас, 3 гитара, балалайка- альт, электрогитара - 1шт</t>
  </si>
  <si>
    <t>шкафы - 3, интерактивная доска,  компьютер, аудиосистема, колонки, парты-  6, стульев - 12, мягких стульев - 5, стол компьютерный, рециркулятор воздуха - 1 шт</t>
  </si>
  <si>
    <t>шкафы - 3 шт.,  интерактивная доска SMART - 1 шт.,  компьютер - 1 шт., аудиосистема -1 шт.,  колонки - 2 шт.,  парта -  6шт., , стулья - 12шт., стул (мягкий) - 5 шт.,  стол компьютерный - 1 шт.,  рециркулятор воздуха - 1 шт</t>
  </si>
  <si>
    <t>парты -, стульев -16, стол, зеркало, книжный шкаф - 2, тумбачка, деревянная доска, рециркулятор воздуа - 1 шт</t>
  </si>
  <si>
    <t>книжный шкаф - 2, тумба - 2, стол - 1, парты - 7,  стулья -15, стулья мягкие - 3, компьютер, колонки- 2, телевизор плоский - 1, банкетка - 1,  аудио система, панель интерактивная - 1, рециркулятор воздуха - 1</t>
  </si>
  <si>
    <t>книжный шкаф - 2, тумба - 2, стол - 1, парты - 7,  стулья -15, стулья мягкие - 3, компьютер, колонки- 2, телевизор плоский - 1, банкетка - 1,  аудио система, панель интерактивная - 1, рециркулятор воздуха - 8</t>
  </si>
  <si>
    <t>книжный шкаф - 2, тумба - 2, стол - 1, парты - 7,  стулья -15, стулья мягкие - 3, компьютер, колонки- 2, телевизор плоский - 1, банкетка - 1,  аудио система, панель интерактивная - 1, рециркулятор воздуха - 14</t>
  </si>
  <si>
    <t>книжный шкаф - 2, тумба - 2, стол - 1, парты - 7,  стулья -15, стулья мягкие - 3, компьютер, колонки- 2, телевизор плоский - 1, банкетка - 1,  аудио система, панель интерактивная - 1, рециркулятор воздуха - 15</t>
  </si>
  <si>
    <t>книжный шкаф - 3 шт., тумба - 3 шт., стол - 2 шт., парта - 7 шт., стулья ученические - 15 шт., стул (мягкий) - 2 шт., банкетка - 1 шт., доска учебная - 1 шт.,  кникомпьютер - 1 шт., колонки - 2 шт., аудиосистема - 1 шт., панель интерактивная - 1шт, рециркулятор воздуха - 1 шт</t>
  </si>
  <si>
    <t>книжный шкаф -3 шт., тумба -3 шт., стол - 2 шт., парта - 7 шт., стулья - 15 шт., банкетка, стулья мягкие - 2 шт., компьютер, 2 колонки, плоский телевизор, интерактивная панель - 1 шт.</t>
  </si>
  <si>
    <t>шкаф  3, парты - 7, стулья - 15, стол - 1, тумба - 1, панель интерактивная - 1шт, рециркулятор воздуха - 1шт.</t>
  </si>
  <si>
    <t>шкаф - 2, стол - 1, тумба - 1, стулья - 7, банкетка -1, защитный экран - 1 шт</t>
  </si>
  <si>
    <t>шкафы - 2, стол письменный - 1, компьютерный стол - 1, тумба -3, компьютер, 2 пульта, защитный экран</t>
  </si>
  <si>
    <t>синтезатор, фортепиано</t>
  </si>
  <si>
    <t xml:space="preserve"> 3 аккордеона, 5 баянов</t>
  </si>
  <si>
    <t xml:space="preserve"> 4 аккордеона, 5 баянов</t>
  </si>
  <si>
    <t xml:space="preserve">тумба, письменный стол, книжный шкаф- 2шт, шкаф для одежды, 7 стульев, диван, 2 пульта,  2    подставки для ног, </t>
  </si>
  <si>
    <t>2 домры, фортепино</t>
  </si>
  <si>
    <t xml:space="preserve"> 6 баяна, 2 аккордеон</t>
  </si>
  <si>
    <t>стол -1, парты -15, стулья - 13, доска маркерная, шкафы книжные-2, вешалка, компьютерный класс - 1</t>
  </si>
  <si>
    <t>стол -1, парты -15, стулья - 13, доска маркерная, шкафы книжные-2, вешалка, компьютерный класс - 2</t>
  </si>
  <si>
    <t>шкаф- 2, тумба - 3, стол - 1, стулья - 14, банкетка -3 шт , кресло</t>
  </si>
  <si>
    <t>шкаф- 2, тумба - 3, стол - 1, стулья - 14, банкетка - 3шт, кресло</t>
  </si>
  <si>
    <t xml:space="preserve">шкаф - 2, стол - 1, тумба --3, стол - 1, стулья - 8, банкетка - 2, </t>
  </si>
  <si>
    <t>фортепино</t>
  </si>
  <si>
    <t>шкаф плательный - 1 шт., шкаф плательный - 1 шт., парта складная - 9 шт., стол преподавателя - 1 шт., стул (мягкий) - 1, табурет - 13 шт., мольберт - 14 шт, магнитный мольберт - 1 шт., стол натюрмортный - 6 шт., стеллаж - 4 шт., жалюзи - 2 шт., кресло -1 шт., стул деревянный - 20 шт., стойка для учебных постановок - 1 шт., стенды,  софиты - 2 шт.,  реквизит (цветы, вазы, головы,  наглядные пособия и т.д.), рециркулятор воздуха - 1 шт</t>
  </si>
  <si>
    <t>стеллаж - 5 шт., стол учебный - 4 шт., стол преподавателя - 1 шт., табурет деревянный - 2 шт., тумба - 2 шт., мольберт - 22 шт., магнитный мольберт - 2 шт., компьютер - 1 шт., софиты - 3 шт., натюрмортный сто - 8 шт., принтер - 1 шт., платяной шкаф - 1 шт., жалюзи - 4 шт., стул (мягкий) - 24 шт., стул деревянный - 5 шт., табурет - 12 шт., стенды, реквизит (цветы, вазы, головы, и т.д.), наглядные пособия, панель интерактивная</t>
  </si>
  <si>
    <t>стеллаж - 3 шт., стол учебный - 2 шт., стол преподавателя - 1 шт., табурет  - 23 шт., тумба - 2 шт., мольберт - 13 шт., магнитный мольберт - 1 шт., компьютер - 1 шт., софиты - 2 шт., натюрмортный стол - 6 шт.,  платяной шкаф - 1 шт., жалюзи - 2 шт., стул (мягкий) - 13 шт., стенды, реквизит (цветы, вазы, головы, и т.д.), наглядные пособия, станок офортный - 2шт, рециркулятор воздуха - 1 шт</t>
  </si>
  <si>
    <t>шкаф для бумаг  - 4 шт., плательный шкаф - 1, стол учебный - 3 шт., стол преподавателя - 1 шт., табурет  - 24 шт., тумба - 1 шт., мольберт - 17 шт., магнитный мольберт - 1 шт., компьютер - 1 шт., софиты - 3 шт., натюрмортный стол - 8 шт.,  платяной шкаф - 1 шт., жалюзи - 2 шт., стул (мягкий) - 17 шт., стенды, реквизит (цветы, вазы, головы, и т.д.), наглядные пособия, стулья складные деревянные - 15 шт.</t>
  </si>
  <si>
    <t>стеллаж- 8 шт, стол учебный - 6 шт., стол преподавателя - 2 шт., табурет деревянный- 14 шт., тумба - 2 шт., мольберт 23 - шт., магнитный мольберт - 2 шт., компьютер - 1 шт., софиты - 5 шт., натюрмортный стол - 10 шт., шкаф платяной - 1 шт., стул (мягкий) - 22 шт.,  стул деревянный - 21 шт., табурет 12 шт., жалюзи 4 шт., стенды, реквизит (цветы, вазы, головы, наглядные пособия и т.д.), стол для черчения - 1, панельинтерактивная - 1, компьютер - 1, табурет пластиковый  - 15 шт, стулья складные деревянные - 15шт</t>
  </si>
  <si>
    <t>специализированного оборудования нет
стеллаж, стол учебный,  телевизионная панель,  стул,  наглядные пособия (репродукции картин)</t>
  </si>
  <si>
    <t>станок ткацкий - 2шт, стол компьютерный - 2 шт,  компьютер - 1, принтер - 1, стулья - 2 шт</t>
  </si>
  <si>
    <t xml:space="preserve">тумба -2 шт., стол - 1 шт., шкаф - 2 шт., банкетка - 2 шт., стул - 5 шт., диван 2-хместный, </t>
  </si>
  <si>
    <t xml:space="preserve"> 2 фортепиано</t>
  </si>
  <si>
    <t>2 рояля</t>
  </si>
  <si>
    <t>3 рояля</t>
  </si>
  <si>
    <t>4 рояля</t>
  </si>
  <si>
    <t>аудиосистема, интерактивная панель, компьютер, парты - 7 шт, стулья - 15 шт, стол - 1 шт, колонки - 2 шт., проигрыватель DVD , банкетка - 1 шт, рециркулятор воздуха</t>
  </si>
  <si>
    <t>2 фортепиапо</t>
  </si>
  <si>
    <t>3 фортепиапо</t>
  </si>
  <si>
    <t>4 фортепиапо</t>
  </si>
  <si>
    <t>5 фортепиапо</t>
  </si>
  <si>
    <t>1 пюпитр, 10 стульев, 3 тумбы, 2 книжных шкафа, платяной шкаф, вешалка, кресло - 2 шт, стулья - 8 шт</t>
  </si>
  <si>
    <t>2 пюпитр, 10 стульев, 3 тумбы, 2 книжных шкафа, платяной шкаф, вешалка, кресло - 2 шт, стулья - 8 шт</t>
  </si>
  <si>
    <t>стол - 2 шт., тумбочка - 2 шт., книжный шкаф - 4 шт., платяной шкаф - 1 шт., зеркало, стулья - 46 шт., компьютер, колонки - 2 шт, банкетка - 1 шт, рециркулятор воздуха - 1</t>
  </si>
  <si>
    <t>стол - 2 шт., тумбочка - 2 шт., книжный шкаф - 4 шт., платяной шкаф - 1 шт., зеркало, стулья - 46 шт., компьютер, колонки - 2 шт, банкетка - 1 шт, рециркулятор воздуха - 2</t>
  </si>
  <si>
    <t>стол - 2 шт., тумбочка - 2 шт., книжный шкаф - 4 шт., платяной шкаф - 1 шт., зеркало, стулья - 46 шт., компьютер, колонки - 2 шт, банкетка - 1 шт, рециркулятор воздуха - 3</t>
  </si>
  <si>
    <t>стол - 2 шт., тумбочка - 2 шт., книжный шкаф - 4 шт., платяной шкаф - 1 шт., зеркало, стулья - 46 шт., компьютер, колонки - 2 шт, банкетка - 1 шт, рециркулятор воздуха - 4</t>
  </si>
  <si>
    <t>стол - 2 шт., тумбочка - 2 шт., книжный шкаф - 4 шт., платяной шкаф - 1 шт., зеркало, стулья - 46 шт., компьютер, колонки - 2 шт, банкетка - 1 шт, рециркулятор воздуха - 5</t>
  </si>
  <si>
    <t>стеллаж - 1 шт., стол учебный - 8 шт.,стулья ученические - 16шт, стол преподавателя - 1 шт., компьютер - 1 шт., принтер - 1 шт., колонки - 2 шт., телевизионная панель - 1 шт.,  тумба - 1 шт., платяной шкаф - 1 шт., жалюзи - 1 шт., стул -  13 шт.,  наглядные пособия (репродукции картин), рециркулятор воздуха</t>
  </si>
  <si>
    <t>книжный шкаф - 2 шт., стол - 1 шт., тумба - 2 шт., стулья - 6 шт., диван  2-х местный - 1 шт, банкетка - 2 шт, рециркулятор воздуха</t>
  </si>
  <si>
    <t xml:space="preserve">книжный шкаф - 2 шт., тумба - 2 шт., стол - 1 шт., стулья - 3 шт, банкетка - 1 шт, рециркулятор воздуха </t>
  </si>
  <si>
    <t>банкетки - 2 шт., книжный шкаф - 1 шт., платяной шкаф - 1 шт., тумба - 1 шт., стулья - 7 шт, банкетка- 2 шт</t>
  </si>
  <si>
    <t>банкетка -1 шт., стол - 1шт., книжный шкаф - 2 шт, банкетка - 1шт</t>
  </si>
  <si>
    <t>банкетка- 1шт., книжный шкаф -3 шт., платяной шкаф - 1, тумба - 2, стол - 1 шт., стулья - 26, диван 2-х местный - 1 шт.,  рециркулятор воздуха</t>
  </si>
  <si>
    <t>экран на штативе, колонка, банкетка, банкетка 2-хместная, стол - 2 шт., стулья 3-хместные - 41 шт., стулья - 2 шт., домры - 15 шт., баяны - 6 шт, балайка - 5 шт, телевизор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</si>
</sst>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000000"/>
      <name val="Calibri"/>
      <family val="1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alignment horizontal="center" vertical="top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alignment horizontal="center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Таблица3" displayName="Таблица3" ref="A1:K292" totalsRowCount="1" headerRowDxfId="110" totalsRowDxfId="107" headerRowBorderDxfId="109" tableBorderDxfId="108" totalsRowBorderDxfId="106">
  <autoFilter ref="A1:K291"/>
  <tableColumns count="11">
    <tableColumn id="1" name="№ кабинета" totalsRowFunction="count" dataDxfId="105" totalsRowDxfId="104"/>
    <tableColumn id="2" name="Площать кабинета (м2)" totalsRowFunction="custom" dataDxfId="103" totalsRowDxfId="102">
      <totalsRowFormula>SUBTOTAL(109,B2:B291)</totalsRowFormula>
    </tableColumn>
    <tableColumn id="3" name="Этаж" totalsRowFunction="custom" dataDxfId="101" totalsRowDxfId="100">
      <totalsRowFormula>SUBTOTAL(109,C2:C291)</totalsRowFormula>
    </tableColumn>
    <tableColumn id="4" name="Образовательная программа" totalsRowFunction="count" dataDxfId="99" totalsRowDxfId="98"/>
    <tableColumn id="5" name="Учебные предметы" totalsRowFunction="count" dataDxfId="97" totalsRowDxfId="96"/>
    <tableColumn id="6" name="Форма занятий" totalsRowFunction="count" dataDxfId="95" totalsRowDxfId="94"/>
    <tableColumn id="7" name="Оборудование кабинета" totalsRowFunction="custom" dataDxfId="93" totalsRowDxfId="92">
      <totalsRowFormula>SUBTOTAL(109,G2:G291)</totalsRowFormula>
    </tableColumn>
    <tableColumn id="8" name="Музыкальные инструменты (наименование)" totalsRowFunction="custom" dataDxfId="91" totalsRowDxfId="90">
      <totalsRowFormula>SUBTOTAL(109,H2:H291)</totalsRowFormula>
    </tableColumn>
    <tableColumn id="11" name="Наличие оборудования для обучающихся из числа лиц с ограниченными возможностями здоровья и инвалидов " dataDxfId="89" totalsRowDxfId="88"/>
    <tableColumn id="9" name="Оборудования для обучающихся из числа лиц с ограниченными возможностями здоровья и инвалидов" totalsRowFunction="custom" dataDxfId="87" totalsRowDxfId="86">
      <totalsRowFormula>SUBTOTAL(109,J2:J291)</totalsRowFormula>
    </tableColumn>
    <tableColumn id="10" name="Наличие современного оборудования" totalsRowFunction="custom" dataDxfId="85" totalsRowDxfId="84">
      <totalsRowFormula>SUBTOTAL(109,K2:K291)</totalsRow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Таблица35" displayName="Таблица35" ref="A1:K244" totalsRowCount="1" headerRowDxfId="83" dataDxfId="81" totalsRowDxfId="79" headerRowBorderDxfId="82" tableBorderDxfId="80" totalsRowBorderDxfId="78">
  <autoFilter ref="A1:K243"/>
  <tableColumns count="11">
    <tableColumn id="1" name="№ кабинета" totalsRowFunction="count" dataDxfId="77" totalsRowDxfId="76"/>
    <tableColumn id="2" name="Площать кабинета (м2)" totalsRowFunction="custom" dataDxfId="75" totalsRowDxfId="74">
      <totalsRowFormula>SUBTOTAL(109,B2:B243)</totalsRowFormula>
    </tableColumn>
    <tableColumn id="3" name="Этаж" totalsRowFunction="custom" dataDxfId="73" totalsRowDxfId="72">
      <totalsRowFormula>SUBTOTAL(109,C2:C243)</totalsRowFormula>
    </tableColumn>
    <tableColumn id="4" name="Образовательная программа" totalsRowFunction="count" dataDxfId="71" totalsRowDxfId="70"/>
    <tableColumn id="5" name="Учебные предметы" totalsRowFunction="count" dataDxfId="69" totalsRowDxfId="68"/>
    <tableColumn id="6" name="Форма занятий" totalsRowFunction="count" dataDxfId="67" totalsRowDxfId="66"/>
    <tableColumn id="7" name="Оборудование кабинета" totalsRowFunction="custom" dataDxfId="65" totalsRowDxfId="64">
      <totalsRowFormula>SUBTOTAL(109,G2:G243)</totalsRowFormula>
    </tableColumn>
    <tableColumn id="8" name="Музыкальные инструменты (наименование)" totalsRowFunction="custom" dataDxfId="63" totalsRowDxfId="62">
      <totalsRowFormula>SUBTOTAL(109,H2:H243)</totalsRowFormula>
    </tableColumn>
    <tableColumn id="11" name="Наличие оборудования для обучающихся из числа лиц с ограниченными возможностями здоровья и инвалидов " totalsRowFunction="count" dataDxfId="61" totalsRowDxfId="60"/>
    <tableColumn id="9" name="Оборудования для обучающихся из числа лиц с ограниченными возможностями здоровья и инвалидов" totalsRowFunction="count" dataDxfId="59" totalsRowDxfId="58"/>
    <tableColumn id="10" name="Наличие современного оборудования" totalsRowFunction="custom" dataDxfId="57" totalsRowDxfId="56">
      <totalsRowFormula>SUBTOTAL(109,K2:K243)</totalsRow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5" name="Таблица356" displayName="Таблица356" ref="A1:K125" totalsRowCount="1" headerRowDxfId="55" dataDxfId="53" totalsRowDxfId="51" headerRowBorderDxfId="54" tableBorderDxfId="52" totalsRowBorderDxfId="50">
  <autoFilter ref="A1:K124"/>
  <tableColumns count="11">
    <tableColumn id="1" name="№ кабинета" totalsRowFunction="count" dataDxfId="49" totalsRowDxfId="48"/>
    <tableColumn id="2" name="Площать кабинета (м2)" totalsRowFunction="custom" dataDxfId="47" totalsRowDxfId="46">
      <totalsRowFormula>SUBTOTAL(109,B2:B124)</totalsRowFormula>
    </tableColumn>
    <tableColumn id="3" name="Этаж" dataDxfId="45" totalsRowDxfId="44"/>
    <tableColumn id="4" name="Образовательная программа" totalsRowFunction="count" dataDxfId="43" totalsRowDxfId="42"/>
    <tableColumn id="5" name="Учебные предметы" totalsRowFunction="count" dataDxfId="41" totalsRowDxfId="40"/>
    <tableColumn id="6" name="Форма занятий" totalsRowFunction="custom" dataDxfId="39" totalsRowDxfId="38">
      <totalsRowFormula>SUBTOTAL(109,F2:F124)</totalsRowFormula>
    </tableColumn>
    <tableColumn id="7" name="Оборудование кабинета" totalsRowFunction="custom" dataDxfId="37" totalsRowDxfId="36">
      <totalsRowFormula>SUBTOTAL(109,G2:G124)</totalsRowFormula>
    </tableColumn>
    <tableColumn id="8" name="Музыкальные инструменты (наименование)" totalsRowFunction="custom" dataDxfId="35" totalsRowDxfId="34">
      <totalsRowFormula>SUBTOTAL(109,H2:H124)</totalsRowFormula>
    </tableColumn>
    <tableColumn id="11" name="Наличие оборудования для обучающихся из числа лиц с ограниченными возможностями здоровья и инвалидов " dataDxfId="33" totalsRowDxfId="32"/>
    <tableColumn id="9" name="Оборудования для обучающихся из числа лиц с ограниченными возможностями здоровья и инвалидов" totalsRowFunction="custom" dataDxfId="31" totalsRowDxfId="30">
      <totalsRowFormula>SUBTOTAL(109,J2:J124)</totalsRowFormula>
    </tableColumn>
    <tableColumn id="10" name="Наличие современного оборудования" totalsRowFunction="custom" dataDxfId="29" totalsRowDxfId="28">
      <totalsRowFormula>SUBTOTAL(109,K2:K124)</totalsRow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Таблица3567" displayName="Таблица3567" ref="A1:K121" totalsRowCount="1" headerRowDxfId="27" dataDxfId="25" totalsRowDxfId="23" headerRowBorderDxfId="26" tableBorderDxfId="24" totalsRowBorderDxfId="22">
  <autoFilter ref="A1:K120"/>
  <tableColumns count="11">
    <tableColumn id="1" name="№ кабинета" totalsRowFunction="count" dataDxfId="21" totalsRowDxfId="20"/>
    <tableColumn id="2" name="Площать кабинета (м2)" totalsRowFunction="custom" dataDxfId="19" totalsRowDxfId="18">
      <totalsRowFormula>SUBTOTAL(109,B2:B120)</totalsRowFormula>
    </tableColumn>
    <tableColumn id="3" name="Этаж" totalsRowFunction="custom" dataDxfId="17" totalsRowDxfId="16">
      <totalsRowFormula>SUBTOTAL(109,C2:C120)</totalsRowFormula>
    </tableColumn>
    <tableColumn id="4" name="Образовательная программа" totalsRowFunction="count" dataDxfId="15" totalsRowDxfId="14"/>
    <tableColumn id="5" name="Учебные предметы" totalsRowFunction="count" dataDxfId="13" totalsRowDxfId="12"/>
    <tableColumn id="6" name="Форма занятий" totalsRowFunction="count" dataDxfId="11" totalsRowDxfId="10"/>
    <tableColumn id="7" name="Оборудование кабинета" totalsRowFunction="custom" dataDxfId="9" totalsRowDxfId="8">
      <totalsRowFormula>SUBTOTAL(109,G2:G120)</totalsRowFormula>
    </tableColumn>
    <tableColumn id="8" name="Музыкальные инструменты (наименование)" totalsRowFunction="custom" dataDxfId="7" totalsRowDxfId="6">
      <totalsRowFormula>SUBTOTAL(109,H2:H120)</totalsRowFormula>
    </tableColumn>
    <tableColumn id="11" name="Наличие оборудования для обучающихся из числа лиц с ограниченными возможностями здоровья и инвалидов " dataDxfId="5" totalsRowDxfId="4"/>
    <tableColumn id="9" name="Оборудования для обучающихся из числа лиц с ограниченными возможностями здоровья и инвалидов" totalsRowFunction="custom" dataDxfId="3" totalsRowDxfId="2">
      <totalsRowFormula>SUBTOTAL(109,J2:J120)</totalsRowFormula>
    </tableColumn>
    <tableColumn id="10" name="Наличие современного оборудования" totalsRowFunction="custom" dataDxfId="1" totalsRowDxfId="0">
      <totalsRowFormula>SUBTOTAL(109,K2:K120)</totalsRow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abSelected="1" topLeftCell="A79" workbookViewId="0">
      <selection activeCell="E69" sqref="E69"/>
    </sheetView>
  </sheetViews>
  <sheetFormatPr defaultRowHeight="15" x14ac:dyDescent="0.25"/>
  <cols>
    <col min="1" max="1" width="13.85546875" style="2" customWidth="1"/>
    <col min="2" max="2" width="18.42578125" style="2" customWidth="1"/>
    <col min="3" max="3" width="10.140625" style="2" customWidth="1"/>
    <col min="4" max="4" width="36.28515625" style="30" customWidth="1"/>
    <col min="5" max="5" width="29.7109375" style="37" customWidth="1"/>
    <col min="6" max="6" width="21.28515625" style="37" customWidth="1"/>
    <col min="7" max="7" width="51" style="37" customWidth="1"/>
    <col min="8" max="8" width="42.140625" style="37" customWidth="1"/>
    <col min="9" max="9" width="25.5703125" style="37" customWidth="1"/>
    <col min="10" max="10" width="59.7109375" style="37" customWidth="1"/>
    <col min="11" max="11" width="36" style="37" customWidth="1"/>
    <col min="12" max="16384" width="9.140625" style="1"/>
  </cols>
  <sheetData>
    <row r="1" spans="1:11" s="5" customFormat="1" ht="96.75" customHeight="1" x14ac:dyDescent="0.2">
      <c r="A1" s="11" t="s">
        <v>0</v>
      </c>
      <c r="B1" s="9" t="s">
        <v>9</v>
      </c>
      <c r="C1" s="9" t="s">
        <v>8</v>
      </c>
      <c r="D1" s="9" t="s">
        <v>7</v>
      </c>
      <c r="E1" s="9" t="s">
        <v>6</v>
      </c>
      <c r="F1" s="9" t="s">
        <v>4</v>
      </c>
      <c r="G1" s="9" t="s">
        <v>3</v>
      </c>
      <c r="H1" s="9" t="s">
        <v>2</v>
      </c>
      <c r="I1" s="9" t="s">
        <v>1</v>
      </c>
      <c r="J1" s="9" t="s">
        <v>10</v>
      </c>
      <c r="K1" s="10" t="s">
        <v>5</v>
      </c>
    </row>
    <row r="2" spans="1:11" ht="43.5" customHeight="1" x14ac:dyDescent="0.25">
      <c r="A2" s="62">
        <v>2</v>
      </c>
      <c r="B2" s="70">
        <v>25.2</v>
      </c>
      <c r="C2" s="60">
        <v>1</v>
      </c>
      <c r="D2" s="29" t="s">
        <v>361</v>
      </c>
      <c r="E2" s="12" t="s">
        <v>469</v>
      </c>
      <c r="F2" s="59" t="s">
        <v>11</v>
      </c>
      <c r="G2" s="42" t="s">
        <v>483</v>
      </c>
      <c r="H2" s="71" t="s">
        <v>126</v>
      </c>
      <c r="I2" s="71" t="s">
        <v>16</v>
      </c>
      <c r="J2" s="59"/>
      <c r="K2" s="65"/>
    </row>
    <row r="3" spans="1:11" ht="43.5" customHeight="1" x14ac:dyDescent="0.25">
      <c r="A3" s="62">
        <v>2</v>
      </c>
      <c r="B3" s="70"/>
      <c r="C3" s="60">
        <v>1</v>
      </c>
      <c r="D3" s="29" t="s">
        <v>361</v>
      </c>
      <c r="E3" s="59" t="s">
        <v>85</v>
      </c>
      <c r="F3" s="59" t="s">
        <v>18</v>
      </c>
      <c r="G3" s="42" t="s">
        <v>482</v>
      </c>
      <c r="H3" s="71" t="s">
        <v>126</v>
      </c>
      <c r="I3" s="71" t="s">
        <v>16</v>
      </c>
      <c r="J3" s="59"/>
      <c r="K3" s="65"/>
    </row>
    <row r="4" spans="1:11" ht="60" x14ac:dyDescent="0.25">
      <c r="A4" s="35">
        <v>3</v>
      </c>
      <c r="B4" s="72">
        <v>62.5</v>
      </c>
      <c r="C4" s="22">
        <v>1</v>
      </c>
      <c r="D4" s="29" t="s">
        <v>343</v>
      </c>
      <c r="E4" s="22" t="s">
        <v>423</v>
      </c>
      <c r="F4" s="22" t="s">
        <v>25</v>
      </c>
      <c r="G4" s="22" t="s">
        <v>481</v>
      </c>
      <c r="H4" s="25" t="s">
        <v>413</v>
      </c>
      <c r="I4" s="38" t="s">
        <v>14</v>
      </c>
      <c r="J4" s="22" t="s">
        <v>431</v>
      </c>
      <c r="K4" s="38" t="s">
        <v>16</v>
      </c>
    </row>
    <row r="5" spans="1:11" ht="60" x14ac:dyDescent="0.25">
      <c r="A5" s="35">
        <v>3</v>
      </c>
      <c r="B5" s="72"/>
      <c r="C5" s="22">
        <v>1</v>
      </c>
      <c r="D5" s="29" t="s">
        <v>343</v>
      </c>
      <c r="E5" s="22" t="s">
        <v>108</v>
      </c>
      <c r="F5" s="22" t="s">
        <v>25</v>
      </c>
      <c r="G5" s="22" t="s">
        <v>481</v>
      </c>
      <c r="H5" s="25" t="s">
        <v>413</v>
      </c>
      <c r="I5" s="38" t="s">
        <v>14</v>
      </c>
      <c r="J5" s="22" t="s">
        <v>431</v>
      </c>
      <c r="K5" s="38" t="s">
        <v>16</v>
      </c>
    </row>
    <row r="6" spans="1:11" ht="60" x14ac:dyDescent="0.25">
      <c r="A6" s="35">
        <v>3</v>
      </c>
      <c r="B6" s="72"/>
      <c r="C6" s="22">
        <v>1</v>
      </c>
      <c r="D6" s="29" t="s">
        <v>343</v>
      </c>
      <c r="E6" s="22" t="s">
        <v>119</v>
      </c>
      <c r="F6" s="22" t="s">
        <v>25</v>
      </c>
      <c r="G6" s="22" t="s">
        <v>481</v>
      </c>
      <c r="H6" s="25" t="s">
        <v>413</v>
      </c>
      <c r="I6" s="38" t="s">
        <v>14</v>
      </c>
      <c r="J6" s="22" t="s">
        <v>431</v>
      </c>
      <c r="K6" s="38" t="s">
        <v>16</v>
      </c>
    </row>
    <row r="7" spans="1:11" ht="60" x14ac:dyDescent="0.25">
      <c r="A7" s="35">
        <v>3</v>
      </c>
      <c r="B7" s="72"/>
      <c r="C7" s="22">
        <v>1</v>
      </c>
      <c r="D7" s="29" t="s">
        <v>343</v>
      </c>
      <c r="E7" s="22" t="s">
        <v>425</v>
      </c>
      <c r="F7" s="22" t="s">
        <v>25</v>
      </c>
      <c r="G7" s="22" t="s">
        <v>481</v>
      </c>
      <c r="H7" s="25" t="s">
        <v>413</v>
      </c>
      <c r="I7" s="38" t="s">
        <v>14</v>
      </c>
      <c r="J7" s="22" t="s">
        <v>431</v>
      </c>
      <c r="K7" s="38" t="s">
        <v>16</v>
      </c>
    </row>
    <row r="8" spans="1:11" ht="60" x14ac:dyDescent="0.25">
      <c r="A8" s="35">
        <v>3</v>
      </c>
      <c r="B8" s="72"/>
      <c r="C8" s="22">
        <v>1</v>
      </c>
      <c r="D8" s="29" t="s">
        <v>343</v>
      </c>
      <c r="E8" s="22" t="s">
        <v>426</v>
      </c>
      <c r="F8" s="22" t="s">
        <v>25</v>
      </c>
      <c r="G8" s="22" t="s">
        <v>481</v>
      </c>
      <c r="H8" s="25" t="s">
        <v>413</v>
      </c>
      <c r="I8" s="38" t="s">
        <v>14</v>
      </c>
      <c r="J8" s="22" t="s">
        <v>431</v>
      </c>
      <c r="K8" s="38" t="s">
        <v>16</v>
      </c>
    </row>
    <row r="9" spans="1:11" ht="60" x14ac:dyDescent="0.25">
      <c r="A9" s="35">
        <v>3</v>
      </c>
      <c r="B9" s="72"/>
      <c r="C9" s="22">
        <v>1</v>
      </c>
      <c r="D9" s="29" t="s">
        <v>343</v>
      </c>
      <c r="E9" s="42" t="s">
        <v>118</v>
      </c>
      <c r="F9" s="22" t="s">
        <v>25</v>
      </c>
      <c r="G9" s="22" t="s">
        <v>481</v>
      </c>
      <c r="H9" s="25" t="s">
        <v>413</v>
      </c>
      <c r="I9" s="38" t="s">
        <v>14</v>
      </c>
      <c r="J9" s="22" t="s">
        <v>431</v>
      </c>
      <c r="K9" s="38" t="s">
        <v>16</v>
      </c>
    </row>
    <row r="10" spans="1:11" ht="60" x14ac:dyDescent="0.25">
      <c r="A10" s="35">
        <v>3</v>
      </c>
      <c r="B10" s="72"/>
      <c r="C10" s="22">
        <v>1</v>
      </c>
      <c r="D10" s="29" t="s">
        <v>343</v>
      </c>
      <c r="E10" s="22" t="s">
        <v>427</v>
      </c>
      <c r="F10" s="22" t="s">
        <v>25</v>
      </c>
      <c r="G10" s="22" t="s">
        <v>481</v>
      </c>
      <c r="H10" s="25" t="s">
        <v>413</v>
      </c>
      <c r="I10" s="38" t="s">
        <v>14</v>
      </c>
      <c r="J10" s="22" t="s">
        <v>431</v>
      </c>
      <c r="K10" s="38" t="s">
        <v>16</v>
      </c>
    </row>
    <row r="11" spans="1:11" ht="60" x14ac:dyDescent="0.25">
      <c r="A11" s="35">
        <v>3</v>
      </c>
      <c r="B11" s="72"/>
      <c r="C11" s="22">
        <v>1</v>
      </c>
      <c r="D11" s="29" t="s">
        <v>343</v>
      </c>
      <c r="E11" s="22" t="s">
        <v>432</v>
      </c>
      <c r="F11" s="22" t="s">
        <v>25</v>
      </c>
      <c r="G11" s="22" t="s">
        <v>481</v>
      </c>
      <c r="H11" s="25" t="s">
        <v>413</v>
      </c>
      <c r="I11" s="38" t="s">
        <v>14</v>
      </c>
      <c r="J11" s="22" t="s">
        <v>431</v>
      </c>
      <c r="K11" s="38" t="s">
        <v>16</v>
      </c>
    </row>
    <row r="12" spans="1:11" ht="60" x14ac:dyDescent="0.25">
      <c r="A12" s="35">
        <v>3</v>
      </c>
      <c r="B12" s="72"/>
      <c r="C12" s="22">
        <v>1</v>
      </c>
      <c r="D12" s="29" t="s">
        <v>343</v>
      </c>
      <c r="E12" s="22" t="s">
        <v>433</v>
      </c>
      <c r="F12" s="22" t="s">
        <v>25</v>
      </c>
      <c r="G12" s="22" t="s">
        <v>481</v>
      </c>
      <c r="H12" s="25" t="s">
        <v>413</v>
      </c>
      <c r="I12" s="38" t="s">
        <v>14</v>
      </c>
      <c r="J12" s="22" t="s">
        <v>431</v>
      </c>
      <c r="K12" s="38" t="s">
        <v>16</v>
      </c>
    </row>
    <row r="13" spans="1:11" ht="60" x14ac:dyDescent="0.25">
      <c r="A13" s="35">
        <v>3</v>
      </c>
      <c r="B13" s="72"/>
      <c r="C13" s="22">
        <v>1</v>
      </c>
      <c r="D13" s="29" t="s">
        <v>343</v>
      </c>
      <c r="E13" s="22" t="s">
        <v>434</v>
      </c>
      <c r="F13" s="22" t="s">
        <v>25</v>
      </c>
      <c r="G13" s="22" t="s">
        <v>481</v>
      </c>
      <c r="H13" s="25" t="s">
        <v>413</v>
      </c>
      <c r="I13" s="38" t="s">
        <v>14</v>
      </c>
      <c r="J13" s="22" t="s">
        <v>431</v>
      </c>
      <c r="K13" s="38" t="s">
        <v>16</v>
      </c>
    </row>
    <row r="14" spans="1:11" ht="60" x14ac:dyDescent="0.25">
      <c r="A14" s="35">
        <v>3</v>
      </c>
      <c r="B14" s="72"/>
      <c r="C14" s="22">
        <v>1</v>
      </c>
      <c r="D14" s="29" t="s">
        <v>415</v>
      </c>
      <c r="E14" s="22" t="s">
        <v>423</v>
      </c>
      <c r="F14" s="22" t="s">
        <v>18</v>
      </c>
      <c r="G14" s="22" t="s">
        <v>481</v>
      </c>
      <c r="H14" s="22" t="s">
        <v>413</v>
      </c>
      <c r="I14" s="38" t="s">
        <v>16</v>
      </c>
      <c r="J14" s="22" t="s">
        <v>364</v>
      </c>
      <c r="K14" s="38" t="s">
        <v>16</v>
      </c>
    </row>
    <row r="15" spans="1:11" ht="60" x14ac:dyDescent="0.25">
      <c r="A15" s="35">
        <v>3</v>
      </c>
      <c r="B15" s="72"/>
      <c r="C15" s="22">
        <v>1</v>
      </c>
      <c r="D15" s="29" t="s">
        <v>415</v>
      </c>
      <c r="E15" s="22" t="s">
        <v>108</v>
      </c>
      <c r="F15" s="22" t="s">
        <v>18</v>
      </c>
      <c r="G15" s="22" t="s">
        <v>481</v>
      </c>
      <c r="H15" s="22" t="s">
        <v>413</v>
      </c>
      <c r="I15" s="38" t="s">
        <v>16</v>
      </c>
      <c r="J15" s="22" t="s">
        <v>364</v>
      </c>
      <c r="K15" s="38" t="s">
        <v>16</v>
      </c>
    </row>
    <row r="16" spans="1:11" ht="105" x14ac:dyDescent="0.25">
      <c r="A16" s="35">
        <v>4</v>
      </c>
      <c r="B16" s="72">
        <v>46.6</v>
      </c>
      <c r="C16" s="22">
        <v>1</v>
      </c>
      <c r="D16" s="29" t="s">
        <v>416</v>
      </c>
      <c r="E16" s="22" t="s">
        <v>417</v>
      </c>
      <c r="F16" s="22" t="s">
        <v>25</v>
      </c>
      <c r="G16" s="22" t="s">
        <v>484</v>
      </c>
      <c r="H16" s="22" t="s">
        <v>364</v>
      </c>
      <c r="I16" s="38" t="s">
        <v>14</v>
      </c>
      <c r="J16" s="22" t="s">
        <v>460</v>
      </c>
      <c r="K16" s="38" t="s">
        <v>16</v>
      </c>
    </row>
    <row r="17" spans="1:11" ht="75" x14ac:dyDescent="0.25">
      <c r="A17" s="35">
        <v>21</v>
      </c>
      <c r="B17" s="72">
        <v>149.19999999999999</v>
      </c>
      <c r="C17" s="22">
        <v>1</v>
      </c>
      <c r="D17" s="29" t="s">
        <v>343</v>
      </c>
      <c r="E17" s="22" t="s">
        <v>423</v>
      </c>
      <c r="F17" s="22" t="s">
        <v>25</v>
      </c>
      <c r="G17" s="22" t="s">
        <v>485</v>
      </c>
      <c r="H17" s="22" t="s">
        <v>373</v>
      </c>
      <c r="I17" s="38" t="s">
        <v>14</v>
      </c>
      <c r="J17" s="22" t="s">
        <v>424</v>
      </c>
      <c r="K17" s="38" t="s">
        <v>16</v>
      </c>
    </row>
    <row r="18" spans="1:11" ht="75" x14ac:dyDescent="0.25">
      <c r="A18" s="35">
        <v>21</v>
      </c>
      <c r="B18" s="72"/>
      <c r="C18" s="22">
        <v>1</v>
      </c>
      <c r="D18" s="29" t="s">
        <v>343</v>
      </c>
      <c r="E18" s="22" t="s">
        <v>108</v>
      </c>
      <c r="F18" s="22" t="s">
        <v>25</v>
      </c>
      <c r="G18" s="22" t="s">
        <v>485</v>
      </c>
      <c r="H18" s="22" t="s">
        <v>373</v>
      </c>
      <c r="I18" s="38" t="s">
        <v>14</v>
      </c>
      <c r="J18" s="22" t="s">
        <v>424</v>
      </c>
      <c r="K18" s="38" t="s">
        <v>16</v>
      </c>
    </row>
    <row r="19" spans="1:11" ht="75" x14ac:dyDescent="0.25">
      <c r="A19" s="35">
        <v>21</v>
      </c>
      <c r="B19" s="72"/>
      <c r="C19" s="22">
        <v>1</v>
      </c>
      <c r="D19" s="29" t="s">
        <v>343</v>
      </c>
      <c r="E19" s="22" t="s">
        <v>119</v>
      </c>
      <c r="F19" s="22" t="s">
        <v>25</v>
      </c>
      <c r="G19" s="22" t="s">
        <v>485</v>
      </c>
      <c r="H19" s="22" t="s">
        <v>373</v>
      </c>
      <c r="I19" s="38" t="s">
        <v>14</v>
      </c>
      <c r="J19" s="22" t="s">
        <v>424</v>
      </c>
      <c r="K19" s="38" t="s">
        <v>16</v>
      </c>
    </row>
    <row r="20" spans="1:11" ht="75" x14ac:dyDescent="0.25">
      <c r="A20" s="35">
        <v>21</v>
      </c>
      <c r="B20" s="72"/>
      <c r="C20" s="22">
        <v>1</v>
      </c>
      <c r="D20" s="29" t="s">
        <v>343</v>
      </c>
      <c r="E20" s="22" t="s">
        <v>425</v>
      </c>
      <c r="F20" s="22" t="s">
        <v>25</v>
      </c>
      <c r="G20" s="22" t="s">
        <v>485</v>
      </c>
      <c r="H20" s="22" t="s">
        <v>373</v>
      </c>
      <c r="I20" s="38" t="s">
        <v>14</v>
      </c>
      <c r="J20" s="22" t="s">
        <v>424</v>
      </c>
      <c r="K20" s="38" t="s">
        <v>16</v>
      </c>
    </row>
    <row r="21" spans="1:11" ht="75" x14ac:dyDescent="0.25">
      <c r="A21" s="35">
        <v>21</v>
      </c>
      <c r="B21" s="72"/>
      <c r="C21" s="22">
        <v>1</v>
      </c>
      <c r="D21" s="29" t="s">
        <v>343</v>
      </c>
      <c r="E21" s="22" t="s">
        <v>426</v>
      </c>
      <c r="F21" s="22" t="s">
        <v>25</v>
      </c>
      <c r="G21" s="22" t="s">
        <v>485</v>
      </c>
      <c r="H21" s="22" t="s">
        <v>373</v>
      </c>
      <c r="I21" s="38" t="s">
        <v>14</v>
      </c>
      <c r="J21" s="22" t="s">
        <v>424</v>
      </c>
      <c r="K21" s="38" t="s">
        <v>16</v>
      </c>
    </row>
    <row r="22" spans="1:11" ht="75" x14ac:dyDescent="0.25">
      <c r="A22" s="35">
        <v>21</v>
      </c>
      <c r="B22" s="72"/>
      <c r="C22" s="22">
        <v>1</v>
      </c>
      <c r="D22" s="29" t="s">
        <v>343</v>
      </c>
      <c r="E22" s="22" t="s">
        <v>118</v>
      </c>
      <c r="F22" s="22" t="s">
        <v>25</v>
      </c>
      <c r="G22" s="22" t="s">
        <v>485</v>
      </c>
      <c r="H22" s="22" t="s">
        <v>373</v>
      </c>
      <c r="I22" s="38" t="s">
        <v>14</v>
      </c>
      <c r="J22" s="22" t="s">
        <v>424</v>
      </c>
      <c r="K22" s="38" t="s">
        <v>16</v>
      </c>
    </row>
    <row r="23" spans="1:11" ht="75" x14ac:dyDescent="0.25">
      <c r="A23" s="35">
        <v>21</v>
      </c>
      <c r="B23" s="72"/>
      <c r="C23" s="22">
        <v>1</v>
      </c>
      <c r="D23" s="29" t="s">
        <v>343</v>
      </c>
      <c r="E23" s="22" t="s">
        <v>427</v>
      </c>
      <c r="F23" s="22" t="s">
        <v>25</v>
      </c>
      <c r="G23" s="22" t="s">
        <v>485</v>
      </c>
      <c r="H23" s="22" t="s">
        <v>373</v>
      </c>
      <c r="I23" s="38" t="s">
        <v>14</v>
      </c>
      <c r="J23" s="22" t="s">
        <v>424</v>
      </c>
      <c r="K23" s="38" t="s">
        <v>16</v>
      </c>
    </row>
    <row r="24" spans="1:11" ht="75" x14ac:dyDescent="0.25">
      <c r="A24" s="35">
        <v>21</v>
      </c>
      <c r="B24" s="72"/>
      <c r="C24" s="22">
        <v>1</v>
      </c>
      <c r="D24" s="29" t="s">
        <v>343</v>
      </c>
      <c r="E24" s="22" t="s">
        <v>427</v>
      </c>
      <c r="F24" s="22" t="s">
        <v>25</v>
      </c>
      <c r="G24" s="22" t="s">
        <v>485</v>
      </c>
      <c r="H24" s="22" t="s">
        <v>373</v>
      </c>
      <c r="I24" s="38" t="s">
        <v>14</v>
      </c>
      <c r="J24" s="22" t="s">
        <v>424</v>
      </c>
      <c r="K24" s="38" t="s">
        <v>16</v>
      </c>
    </row>
    <row r="25" spans="1:11" ht="75" x14ac:dyDescent="0.25">
      <c r="A25" s="35">
        <v>21</v>
      </c>
      <c r="B25" s="72"/>
      <c r="C25" s="22">
        <v>1</v>
      </c>
      <c r="D25" s="29" t="s">
        <v>343</v>
      </c>
      <c r="E25" s="22" t="s">
        <v>428</v>
      </c>
      <c r="F25" s="22" t="s">
        <v>25</v>
      </c>
      <c r="G25" s="22" t="s">
        <v>485</v>
      </c>
      <c r="H25" s="22" t="s">
        <v>373</v>
      </c>
      <c r="I25" s="38" t="s">
        <v>14</v>
      </c>
      <c r="J25" s="22" t="s">
        <v>424</v>
      </c>
      <c r="K25" s="38" t="s">
        <v>16</v>
      </c>
    </row>
    <row r="26" spans="1:11" ht="75" x14ac:dyDescent="0.25">
      <c r="A26" s="35">
        <v>21</v>
      </c>
      <c r="B26" s="72"/>
      <c r="C26" s="22">
        <v>1</v>
      </c>
      <c r="D26" s="29" t="s">
        <v>343</v>
      </c>
      <c r="E26" s="22" t="s">
        <v>429</v>
      </c>
      <c r="F26" s="22" t="s">
        <v>25</v>
      </c>
      <c r="G26" s="22" t="s">
        <v>485</v>
      </c>
      <c r="H26" s="22" t="s">
        <v>373</v>
      </c>
      <c r="I26" s="38" t="s">
        <v>14</v>
      </c>
      <c r="J26" s="22" t="s">
        <v>424</v>
      </c>
      <c r="K26" s="38" t="s">
        <v>16</v>
      </c>
    </row>
    <row r="27" spans="1:11" ht="75" x14ac:dyDescent="0.25">
      <c r="A27" s="35">
        <v>21</v>
      </c>
      <c r="B27" s="72"/>
      <c r="C27" s="22">
        <v>1</v>
      </c>
      <c r="D27" s="29" t="s">
        <v>343</v>
      </c>
      <c r="E27" s="22" t="s">
        <v>430</v>
      </c>
      <c r="F27" s="22" t="s">
        <v>25</v>
      </c>
      <c r="G27" s="22" t="s">
        <v>485</v>
      </c>
      <c r="H27" s="22" t="s">
        <v>373</v>
      </c>
      <c r="I27" s="38" t="s">
        <v>14</v>
      </c>
      <c r="J27" s="22" t="s">
        <v>424</v>
      </c>
      <c r="K27" s="38" t="s">
        <v>16</v>
      </c>
    </row>
    <row r="28" spans="1:11" ht="120" x14ac:dyDescent="0.25">
      <c r="A28" s="35">
        <v>28</v>
      </c>
      <c r="B28" s="72">
        <v>45</v>
      </c>
      <c r="C28" s="22">
        <v>1</v>
      </c>
      <c r="D28" s="29" t="s">
        <v>418</v>
      </c>
      <c r="E28" s="22" t="s">
        <v>461</v>
      </c>
      <c r="F28" s="22" t="s">
        <v>18</v>
      </c>
      <c r="G28" s="22" t="s">
        <v>462</v>
      </c>
      <c r="H28" s="22" t="s">
        <v>364</v>
      </c>
      <c r="I28" s="38" t="s">
        <v>16</v>
      </c>
      <c r="J28" s="22" t="s">
        <v>364</v>
      </c>
      <c r="K28" s="38" t="s">
        <v>16</v>
      </c>
    </row>
    <row r="29" spans="1:11" ht="120" x14ac:dyDescent="0.25">
      <c r="A29" s="35">
        <v>28</v>
      </c>
      <c r="B29" s="72"/>
      <c r="C29" s="22">
        <v>1</v>
      </c>
      <c r="D29" s="29" t="s">
        <v>418</v>
      </c>
      <c r="E29" s="22" t="s">
        <v>463</v>
      </c>
      <c r="F29" s="22" t="s">
        <v>18</v>
      </c>
      <c r="G29" s="22" t="s">
        <v>462</v>
      </c>
      <c r="H29" s="22" t="s">
        <v>364</v>
      </c>
      <c r="I29" s="38" t="s">
        <v>16</v>
      </c>
      <c r="J29" s="22" t="s">
        <v>364</v>
      </c>
      <c r="K29" s="38" t="s">
        <v>16</v>
      </c>
    </row>
    <row r="30" spans="1:11" ht="120" x14ac:dyDescent="0.25">
      <c r="A30" s="35">
        <v>28</v>
      </c>
      <c r="B30" s="72"/>
      <c r="C30" s="22">
        <v>1</v>
      </c>
      <c r="D30" s="29" t="s">
        <v>418</v>
      </c>
      <c r="E30" s="22" t="s">
        <v>464</v>
      </c>
      <c r="F30" s="22" t="s">
        <v>18</v>
      </c>
      <c r="G30" s="22" t="s">
        <v>462</v>
      </c>
      <c r="H30" s="22" t="s">
        <v>364</v>
      </c>
      <c r="I30" s="38" t="s">
        <v>16</v>
      </c>
      <c r="J30" s="22" t="s">
        <v>364</v>
      </c>
      <c r="K30" s="38" t="s">
        <v>16</v>
      </c>
    </row>
    <row r="31" spans="1:11" ht="30" x14ac:dyDescent="0.25">
      <c r="A31" s="35">
        <v>30</v>
      </c>
      <c r="B31" s="72">
        <v>19.8</v>
      </c>
      <c r="C31" s="22">
        <v>1</v>
      </c>
      <c r="D31" s="29" t="s">
        <v>467</v>
      </c>
      <c r="E31" s="12" t="s">
        <v>469</v>
      </c>
      <c r="F31" s="12" t="s">
        <v>11</v>
      </c>
      <c r="G31" s="12" t="s">
        <v>487</v>
      </c>
      <c r="H31" s="22" t="s">
        <v>486</v>
      </c>
      <c r="I31" s="32" t="s">
        <v>16</v>
      </c>
      <c r="J31" s="22" t="s">
        <v>364</v>
      </c>
      <c r="K31" s="32"/>
    </row>
    <row r="32" spans="1:11" x14ac:dyDescent="0.25">
      <c r="A32" s="35">
        <v>30</v>
      </c>
      <c r="B32" s="72"/>
      <c r="C32" s="22">
        <v>1</v>
      </c>
      <c r="D32" s="29" t="s">
        <v>467</v>
      </c>
      <c r="E32" s="12" t="s">
        <v>42</v>
      </c>
      <c r="F32" s="12" t="s">
        <v>18</v>
      </c>
      <c r="G32" s="12" t="s">
        <v>488</v>
      </c>
      <c r="H32" s="22" t="s">
        <v>486</v>
      </c>
      <c r="I32" s="12" t="s">
        <v>16</v>
      </c>
      <c r="J32" s="22" t="s">
        <v>364</v>
      </c>
      <c r="K32" s="32"/>
    </row>
    <row r="33" spans="1:11" x14ac:dyDescent="0.25">
      <c r="A33" s="35">
        <v>30</v>
      </c>
      <c r="B33" s="72"/>
      <c r="C33" s="22">
        <v>1</v>
      </c>
      <c r="D33" s="29" t="s">
        <v>468</v>
      </c>
      <c r="E33" s="12" t="s">
        <v>470</v>
      </c>
      <c r="F33" s="12" t="s">
        <v>11</v>
      </c>
      <c r="G33" s="12" t="s">
        <v>489</v>
      </c>
      <c r="H33" s="22" t="s">
        <v>486</v>
      </c>
      <c r="I33" s="12" t="s">
        <v>16</v>
      </c>
      <c r="J33" s="22" t="s">
        <v>364</v>
      </c>
      <c r="K33" s="32"/>
    </row>
    <row r="34" spans="1:11" ht="30" x14ac:dyDescent="0.25">
      <c r="A34" s="35">
        <v>31</v>
      </c>
      <c r="B34" s="72">
        <v>16</v>
      </c>
      <c r="C34" s="22">
        <v>1</v>
      </c>
      <c r="D34" s="29" t="s">
        <v>467</v>
      </c>
      <c r="E34" s="12" t="s">
        <v>471</v>
      </c>
      <c r="F34" s="12" t="s">
        <v>11</v>
      </c>
      <c r="G34" s="12" t="s">
        <v>365</v>
      </c>
      <c r="H34" s="22" t="s">
        <v>486</v>
      </c>
      <c r="I34" s="32" t="s">
        <v>16</v>
      </c>
      <c r="J34" s="22" t="s">
        <v>364</v>
      </c>
      <c r="K34" s="32"/>
    </row>
    <row r="35" spans="1:11" x14ac:dyDescent="0.25">
      <c r="A35" s="35">
        <v>31</v>
      </c>
      <c r="B35" s="72"/>
      <c r="C35" s="22">
        <v>1</v>
      </c>
      <c r="D35" s="29" t="s">
        <v>467</v>
      </c>
      <c r="E35" s="12" t="s">
        <v>334</v>
      </c>
      <c r="F35" s="12" t="s">
        <v>11</v>
      </c>
      <c r="G35" s="12" t="s">
        <v>365</v>
      </c>
      <c r="H35" s="22" t="s">
        <v>486</v>
      </c>
      <c r="I35" s="32" t="s">
        <v>16</v>
      </c>
      <c r="J35" s="22" t="s">
        <v>364</v>
      </c>
      <c r="K35" s="32"/>
    </row>
    <row r="36" spans="1:11" x14ac:dyDescent="0.25">
      <c r="A36" s="35">
        <v>31</v>
      </c>
      <c r="B36" s="72"/>
      <c r="C36" s="22">
        <v>1</v>
      </c>
      <c r="D36" s="29" t="s">
        <v>467</v>
      </c>
      <c r="E36" s="12" t="s">
        <v>472</v>
      </c>
      <c r="F36" s="12" t="s">
        <v>18</v>
      </c>
      <c r="G36" s="12" t="s">
        <v>365</v>
      </c>
      <c r="H36" s="22" t="s">
        <v>486</v>
      </c>
      <c r="I36" s="32" t="s">
        <v>16</v>
      </c>
      <c r="J36" s="22" t="s">
        <v>364</v>
      </c>
      <c r="K36" s="32"/>
    </row>
    <row r="37" spans="1:11" x14ac:dyDescent="0.25">
      <c r="A37" s="35">
        <v>31</v>
      </c>
      <c r="B37" s="72"/>
      <c r="C37" s="22">
        <v>1</v>
      </c>
      <c r="D37" s="29" t="s">
        <v>468</v>
      </c>
      <c r="E37" s="12" t="s">
        <v>470</v>
      </c>
      <c r="F37" s="12" t="s">
        <v>11</v>
      </c>
      <c r="G37" s="12" t="s">
        <v>365</v>
      </c>
      <c r="H37" s="22" t="s">
        <v>486</v>
      </c>
      <c r="I37" s="12" t="s">
        <v>16</v>
      </c>
      <c r="J37" s="22" t="s">
        <v>364</v>
      </c>
      <c r="K37" s="32"/>
    </row>
    <row r="38" spans="1:11" ht="30" x14ac:dyDescent="0.25">
      <c r="A38" s="35">
        <v>32</v>
      </c>
      <c r="B38" s="72">
        <v>17.5</v>
      </c>
      <c r="C38" s="22">
        <v>1</v>
      </c>
      <c r="D38" s="29" t="s">
        <v>359</v>
      </c>
      <c r="E38" s="12" t="s">
        <v>469</v>
      </c>
      <c r="F38" s="12" t="s">
        <v>11</v>
      </c>
      <c r="G38" s="12" t="s">
        <v>366</v>
      </c>
      <c r="H38" s="22" t="s">
        <v>367</v>
      </c>
      <c r="I38" s="12" t="s">
        <v>16</v>
      </c>
      <c r="J38" s="22" t="s">
        <v>364</v>
      </c>
      <c r="K38" s="32"/>
    </row>
    <row r="39" spans="1:11" ht="30" x14ac:dyDescent="0.25">
      <c r="A39" s="35">
        <v>32</v>
      </c>
      <c r="B39" s="72"/>
      <c r="C39" s="22">
        <v>1</v>
      </c>
      <c r="D39" s="29" t="s">
        <v>359</v>
      </c>
      <c r="E39" s="12" t="s">
        <v>473</v>
      </c>
      <c r="F39" s="12" t="s">
        <v>18</v>
      </c>
      <c r="G39" s="12" t="s">
        <v>366</v>
      </c>
      <c r="H39" s="22" t="s">
        <v>367</v>
      </c>
      <c r="I39" s="32" t="s">
        <v>16</v>
      </c>
      <c r="J39" s="22" t="s">
        <v>364</v>
      </c>
      <c r="K39" s="32"/>
    </row>
    <row r="40" spans="1:11" ht="30" x14ac:dyDescent="0.25">
      <c r="A40" s="35">
        <v>33</v>
      </c>
      <c r="B40" s="72">
        <v>17.3</v>
      </c>
      <c r="C40" s="22">
        <v>1</v>
      </c>
      <c r="D40" s="29" t="s">
        <v>359</v>
      </c>
      <c r="E40" s="12" t="s">
        <v>469</v>
      </c>
      <c r="F40" s="12" t="s">
        <v>11</v>
      </c>
      <c r="G40" s="12" t="s">
        <v>368</v>
      </c>
      <c r="H40" s="22" t="s">
        <v>369</v>
      </c>
      <c r="I40" s="12" t="s">
        <v>16</v>
      </c>
      <c r="J40" s="22" t="s">
        <v>364</v>
      </c>
      <c r="K40" s="32"/>
    </row>
    <row r="41" spans="1:11" x14ac:dyDescent="0.25">
      <c r="A41" s="35">
        <v>33</v>
      </c>
      <c r="B41" s="72"/>
      <c r="C41" s="22">
        <v>1</v>
      </c>
      <c r="D41" s="29" t="s">
        <v>359</v>
      </c>
      <c r="E41" s="12" t="s">
        <v>85</v>
      </c>
      <c r="F41" s="12" t="s">
        <v>18</v>
      </c>
      <c r="G41" s="12" t="s">
        <v>368</v>
      </c>
      <c r="H41" s="22" t="s">
        <v>369</v>
      </c>
      <c r="I41" s="12" t="s">
        <v>16</v>
      </c>
      <c r="J41" s="22" t="s">
        <v>364</v>
      </c>
      <c r="K41" s="32"/>
    </row>
    <row r="42" spans="1:11" ht="30" x14ac:dyDescent="0.25">
      <c r="A42" s="35">
        <v>34</v>
      </c>
      <c r="B42" s="72">
        <v>16.2</v>
      </c>
      <c r="C42" s="22">
        <v>1</v>
      </c>
      <c r="D42" s="29" t="s">
        <v>359</v>
      </c>
      <c r="E42" s="12" t="s">
        <v>474</v>
      </c>
      <c r="F42" s="12" t="s">
        <v>11</v>
      </c>
      <c r="G42" s="12" t="s">
        <v>370</v>
      </c>
      <c r="H42" s="22" t="s">
        <v>490</v>
      </c>
      <c r="I42" s="32" t="s">
        <v>16</v>
      </c>
      <c r="J42" s="22" t="s">
        <v>364</v>
      </c>
      <c r="K42" s="32"/>
    </row>
    <row r="43" spans="1:11" ht="30" x14ac:dyDescent="0.25">
      <c r="A43" s="35">
        <v>34</v>
      </c>
      <c r="B43" s="72"/>
      <c r="C43" s="22">
        <v>1</v>
      </c>
      <c r="D43" s="29" t="s">
        <v>359</v>
      </c>
      <c r="E43" s="12" t="s">
        <v>85</v>
      </c>
      <c r="F43" s="12" t="s">
        <v>18</v>
      </c>
      <c r="G43" s="12" t="s">
        <v>370</v>
      </c>
      <c r="H43" s="22" t="s">
        <v>490</v>
      </c>
      <c r="I43" s="12" t="s">
        <v>16</v>
      </c>
      <c r="J43" s="22" t="s">
        <v>364</v>
      </c>
      <c r="K43" s="32"/>
    </row>
    <row r="44" spans="1:11" ht="45" x14ac:dyDescent="0.25">
      <c r="A44" s="35">
        <v>35</v>
      </c>
      <c r="B44" s="72">
        <v>17.7</v>
      </c>
      <c r="C44" s="22">
        <v>1</v>
      </c>
      <c r="D44" s="29" t="s">
        <v>359</v>
      </c>
      <c r="E44" s="12" t="s">
        <v>469</v>
      </c>
      <c r="F44" s="12" t="s">
        <v>11</v>
      </c>
      <c r="G44" s="12" t="s">
        <v>371</v>
      </c>
      <c r="H44" s="22" t="s">
        <v>492</v>
      </c>
      <c r="I44" s="12" t="s">
        <v>16</v>
      </c>
      <c r="J44" s="22" t="s">
        <v>364</v>
      </c>
      <c r="K44" s="32"/>
    </row>
    <row r="45" spans="1:11" ht="45" x14ac:dyDescent="0.25">
      <c r="A45" s="35">
        <v>35</v>
      </c>
      <c r="B45" s="72"/>
      <c r="C45" s="22">
        <v>1</v>
      </c>
      <c r="D45" s="29" t="s">
        <v>359</v>
      </c>
      <c r="E45" s="12" t="s">
        <v>42</v>
      </c>
      <c r="F45" s="12" t="s">
        <v>18</v>
      </c>
      <c r="G45" s="12" t="s">
        <v>371</v>
      </c>
      <c r="H45" s="22" t="s">
        <v>491</v>
      </c>
      <c r="I45" s="32" t="s">
        <v>16</v>
      </c>
      <c r="J45" s="22" t="s">
        <v>364</v>
      </c>
      <c r="K45" s="38"/>
    </row>
    <row r="46" spans="1:11" ht="45" x14ac:dyDescent="0.25">
      <c r="A46" s="35">
        <v>36</v>
      </c>
      <c r="B46" s="72">
        <v>73</v>
      </c>
      <c r="C46" s="22">
        <v>1</v>
      </c>
      <c r="D46" s="29" t="s">
        <v>343</v>
      </c>
      <c r="E46" s="22" t="s">
        <v>423</v>
      </c>
      <c r="F46" s="22" t="s">
        <v>25</v>
      </c>
      <c r="G46" s="22" t="s">
        <v>435</v>
      </c>
      <c r="H46" s="22" t="s">
        <v>373</v>
      </c>
      <c r="I46" s="38" t="s">
        <v>14</v>
      </c>
      <c r="J46" s="22" t="s">
        <v>436</v>
      </c>
      <c r="K46" s="38" t="s">
        <v>16</v>
      </c>
    </row>
    <row r="47" spans="1:11" ht="45" x14ac:dyDescent="0.25">
      <c r="A47" s="35">
        <v>36</v>
      </c>
      <c r="B47" s="72"/>
      <c r="C47" s="22">
        <v>1</v>
      </c>
      <c r="D47" s="29" t="s">
        <v>343</v>
      </c>
      <c r="E47" s="22" t="s">
        <v>108</v>
      </c>
      <c r="F47" s="22" t="s">
        <v>25</v>
      </c>
      <c r="G47" s="22" t="s">
        <v>435</v>
      </c>
      <c r="H47" s="22" t="s">
        <v>373</v>
      </c>
      <c r="I47" s="38" t="s">
        <v>14</v>
      </c>
      <c r="J47" s="22" t="s">
        <v>436</v>
      </c>
      <c r="K47" s="38" t="s">
        <v>16</v>
      </c>
    </row>
    <row r="48" spans="1:11" ht="45" x14ac:dyDescent="0.25">
      <c r="A48" s="35">
        <v>36</v>
      </c>
      <c r="B48" s="72"/>
      <c r="C48" s="22">
        <v>1</v>
      </c>
      <c r="D48" s="29" t="s">
        <v>343</v>
      </c>
      <c r="E48" s="22" t="s">
        <v>119</v>
      </c>
      <c r="F48" s="22" t="s">
        <v>25</v>
      </c>
      <c r="G48" s="22" t="s">
        <v>435</v>
      </c>
      <c r="H48" s="22" t="s">
        <v>373</v>
      </c>
      <c r="I48" s="38" t="s">
        <v>14</v>
      </c>
      <c r="J48" s="22" t="s">
        <v>436</v>
      </c>
      <c r="K48" s="38" t="s">
        <v>16</v>
      </c>
    </row>
    <row r="49" spans="1:11" ht="45" x14ac:dyDescent="0.25">
      <c r="A49" s="35">
        <v>36</v>
      </c>
      <c r="B49" s="72"/>
      <c r="C49" s="22">
        <v>1</v>
      </c>
      <c r="D49" s="29" t="s">
        <v>343</v>
      </c>
      <c r="E49" s="22" t="s">
        <v>425</v>
      </c>
      <c r="F49" s="22" t="s">
        <v>25</v>
      </c>
      <c r="G49" s="22" t="s">
        <v>435</v>
      </c>
      <c r="H49" s="22" t="s">
        <v>373</v>
      </c>
      <c r="I49" s="38" t="s">
        <v>14</v>
      </c>
      <c r="J49" s="22" t="s">
        <v>436</v>
      </c>
      <c r="K49" s="38" t="s">
        <v>16</v>
      </c>
    </row>
    <row r="50" spans="1:11" ht="45" x14ac:dyDescent="0.25">
      <c r="A50" s="35">
        <v>36</v>
      </c>
      <c r="B50" s="72"/>
      <c r="C50" s="22">
        <v>1</v>
      </c>
      <c r="D50" s="29" t="s">
        <v>343</v>
      </c>
      <c r="E50" s="22" t="s">
        <v>426</v>
      </c>
      <c r="F50" s="22" t="s">
        <v>25</v>
      </c>
      <c r="G50" s="22" t="s">
        <v>435</v>
      </c>
      <c r="H50" s="22" t="s">
        <v>373</v>
      </c>
      <c r="I50" s="38" t="s">
        <v>14</v>
      </c>
      <c r="J50" s="22" t="s">
        <v>437</v>
      </c>
      <c r="K50" s="38" t="s">
        <v>16</v>
      </c>
    </row>
    <row r="51" spans="1:11" ht="45" x14ac:dyDescent="0.25">
      <c r="A51" s="35">
        <v>36</v>
      </c>
      <c r="B51" s="72"/>
      <c r="C51" s="22">
        <v>1</v>
      </c>
      <c r="D51" s="29" t="s">
        <v>343</v>
      </c>
      <c r="E51" s="22" t="s">
        <v>118</v>
      </c>
      <c r="F51" s="22" t="s">
        <v>25</v>
      </c>
      <c r="G51" s="22" t="s">
        <v>435</v>
      </c>
      <c r="H51" s="22" t="s">
        <v>373</v>
      </c>
      <c r="I51" s="38" t="s">
        <v>14</v>
      </c>
      <c r="J51" s="22" t="s">
        <v>436</v>
      </c>
      <c r="K51" s="38" t="s">
        <v>16</v>
      </c>
    </row>
    <row r="52" spans="1:11" ht="45" x14ac:dyDescent="0.25">
      <c r="A52" s="35">
        <v>36</v>
      </c>
      <c r="B52" s="72"/>
      <c r="C52" s="22">
        <v>1</v>
      </c>
      <c r="D52" s="29" t="s">
        <v>343</v>
      </c>
      <c r="E52" s="22" t="s">
        <v>427</v>
      </c>
      <c r="F52" s="22" t="s">
        <v>25</v>
      </c>
      <c r="G52" s="22" t="s">
        <v>435</v>
      </c>
      <c r="H52" s="22" t="s">
        <v>373</v>
      </c>
      <c r="I52" s="38" t="s">
        <v>14</v>
      </c>
      <c r="J52" s="22" t="s">
        <v>436</v>
      </c>
      <c r="K52" s="38" t="s">
        <v>16</v>
      </c>
    </row>
    <row r="53" spans="1:11" ht="45" x14ac:dyDescent="0.25">
      <c r="A53" s="35">
        <v>36</v>
      </c>
      <c r="B53" s="72"/>
      <c r="C53" s="22">
        <v>1</v>
      </c>
      <c r="D53" s="29" t="s">
        <v>343</v>
      </c>
      <c r="E53" s="22" t="s">
        <v>432</v>
      </c>
      <c r="F53" s="22" t="s">
        <v>25</v>
      </c>
      <c r="G53" s="22" t="s">
        <v>435</v>
      </c>
      <c r="H53" s="22" t="s">
        <v>373</v>
      </c>
      <c r="I53" s="38" t="s">
        <v>14</v>
      </c>
      <c r="J53" s="22" t="s">
        <v>436</v>
      </c>
      <c r="K53" s="38" t="s">
        <v>16</v>
      </c>
    </row>
    <row r="54" spans="1:11" ht="45" x14ac:dyDescent="0.25">
      <c r="A54" s="35">
        <v>36</v>
      </c>
      <c r="B54" s="72"/>
      <c r="C54" s="22">
        <v>1</v>
      </c>
      <c r="D54" s="29" t="s">
        <v>343</v>
      </c>
      <c r="E54" s="22" t="s">
        <v>433</v>
      </c>
      <c r="F54" s="22" t="s">
        <v>25</v>
      </c>
      <c r="G54" s="22" t="s">
        <v>435</v>
      </c>
      <c r="H54" s="22" t="s">
        <v>373</v>
      </c>
      <c r="I54" s="38" t="s">
        <v>14</v>
      </c>
      <c r="J54" s="22" t="s">
        <v>436</v>
      </c>
      <c r="K54" s="38" t="s">
        <v>16</v>
      </c>
    </row>
    <row r="55" spans="1:11" ht="45" x14ac:dyDescent="0.25">
      <c r="A55" s="35">
        <v>36</v>
      </c>
      <c r="B55" s="72"/>
      <c r="C55" s="22">
        <v>1</v>
      </c>
      <c r="D55" s="29" t="s">
        <v>343</v>
      </c>
      <c r="E55" s="22" t="s">
        <v>434</v>
      </c>
      <c r="F55" s="22" t="s">
        <v>25</v>
      </c>
      <c r="G55" s="22" t="s">
        <v>435</v>
      </c>
      <c r="H55" s="22" t="s">
        <v>373</v>
      </c>
      <c r="I55" s="38" t="s">
        <v>14</v>
      </c>
      <c r="J55" s="22" t="s">
        <v>436</v>
      </c>
      <c r="K55" s="38" t="s">
        <v>16</v>
      </c>
    </row>
    <row r="56" spans="1:11" ht="60" x14ac:dyDescent="0.25">
      <c r="A56" s="35">
        <v>37</v>
      </c>
      <c r="B56" s="72">
        <v>29.4</v>
      </c>
      <c r="C56" s="22">
        <v>1</v>
      </c>
      <c r="D56" s="29" t="s">
        <v>467</v>
      </c>
      <c r="E56" s="12" t="s">
        <v>419</v>
      </c>
      <c r="F56" s="12" t="s">
        <v>18</v>
      </c>
      <c r="G56" s="12" t="s">
        <v>493</v>
      </c>
      <c r="H56" s="22" t="s">
        <v>126</v>
      </c>
      <c r="I56" s="12" t="s">
        <v>16</v>
      </c>
      <c r="J56" s="22" t="s">
        <v>364</v>
      </c>
      <c r="K56" s="12" t="s">
        <v>465</v>
      </c>
    </row>
    <row r="57" spans="1:11" ht="60" x14ac:dyDescent="0.25">
      <c r="A57" s="35">
        <v>37</v>
      </c>
      <c r="B57" s="72"/>
      <c r="C57" s="22">
        <v>1</v>
      </c>
      <c r="D57" s="29" t="s">
        <v>467</v>
      </c>
      <c r="E57" s="12" t="s">
        <v>323</v>
      </c>
      <c r="F57" s="12" t="s">
        <v>18</v>
      </c>
      <c r="G57" s="12" t="s">
        <v>493</v>
      </c>
      <c r="H57" s="22" t="s">
        <v>126</v>
      </c>
      <c r="I57" s="12" t="s">
        <v>16</v>
      </c>
      <c r="J57" s="12"/>
      <c r="K57" s="32"/>
    </row>
    <row r="58" spans="1:11" ht="60" x14ac:dyDescent="0.25">
      <c r="A58" s="35">
        <v>37</v>
      </c>
      <c r="B58" s="72"/>
      <c r="C58" s="22">
        <v>1</v>
      </c>
      <c r="D58" s="29" t="s">
        <v>467</v>
      </c>
      <c r="E58" s="12" t="s">
        <v>372</v>
      </c>
      <c r="F58" s="12" t="s">
        <v>18</v>
      </c>
      <c r="G58" s="12" t="s">
        <v>493</v>
      </c>
      <c r="H58" s="22" t="s">
        <v>126</v>
      </c>
      <c r="I58" s="12" t="s">
        <v>16</v>
      </c>
      <c r="J58" s="12"/>
      <c r="K58" s="32"/>
    </row>
    <row r="59" spans="1:11" ht="1.5" customHeight="1" x14ac:dyDescent="0.25">
      <c r="A59" s="35"/>
      <c r="B59" s="72"/>
      <c r="C59" s="22"/>
      <c r="D59" s="29"/>
      <c r="E59" s="12"/>
      <c r="F59" s="12"/>
      <c r="G59" s="12"/>
      <c r="H59" s="22"/>
      <c r="I59" s="12"/>
      <c r="J59" s="22"/>
      <c r="K59" s="12"/>
    </row>
    <row r="60" spans="1:11" ht="2.25" customHeight="1" x14ac:dyDescent="0.25">
      <c r="A60" s="35"/>
      <c r="B60" s="72"/>
      <c r="C60" s="22"/>
      <c r="D60" s="29"/>
      <c r="E60" s="12"/>
      <c r="F60" s="12"/>
      <c r="G60" s="12"/>
      <c r="H60" s="22"/>
      <c r="I60" s="32"/>
      <c r="J60" s="22"/>
      <c r="K60" s="12"/>
    </row>
    <row r="61" spans="1:11" ht="60" x14ac:dyDescent="0.25">
      <c r="A61" s="35">
        <v>37</v>
      </c>
      <c r="B61" s="72"/>
      <c r="C61" s="22">
        <v>1</v>
      </c>
      <c r="D61" s="29" t="s">
        <v>361</v>
      </c>
      <c r="E61" s="12" t="s">
        <v>322</v>
      </c>
      <c r="F61" s="12" t="s">
        <v>18</v>
      </c>
      <c r="G61" s="12" t="s">
        <v>493</v>
      </c>
      <c r="H61" s="22" t="s">
        <v>126</v>
      </c>
      <c r="I61" s="12" t="s">
        <v>16</v>
      </c>
      <c r="J61" s="22" t="s">
        <v>364</v>
      </c>
      <c r="K61" s="12" t="s">
        <v>465</v>
      </c>
    </row>
    <row r="62" spans="1:11" ht="60" x14ac:dyDescent="0.25">
      <c r="A62" s="35">
        <v>37</v>
      </c>
      <c r="B62" s="72"/>
      <c r="C62" s="22">
        <v>1</v>
      </c>
      <c r="D62" s="29" t="s">
        <v>361</v>
      </c>
      <c r="E62" s="12" t="s">
        <v>323</v>
      </c>
      <c r="F62" s="12" t="s">
        <v>18</v>
      </c>
      <c r="G62" s="12" t="s">
        <v>493</v>
      </c>
      <c r="H62" s="22" t="s">
        <v>126</v>
      </c>
      <c r="I62" s="12" t="s">
        <v>16</v>
      </c>
      <c r="J62" s="22" t="s">
        <v>364</v>
      </c>
      <c r="K62" s="12" t="s">
        <v>465</v>
      </c>
    </row>
    <row r="63" spans="1:11" ht="1.5" customHeight="1" x14ac:dyDescent="0.25">
      <c r="A63" s="35">
        <v>37</v>
      </c>
      <c r="B63" s="72"/>
      <c r="C63" s="22"/>
      <c r="D63" s="29"/>
      <c r="E63" s="12"/>
      <c r="F63" s="12"/>
      <c r="G63" s="12"/>
      <c r="H63" s="22"/>
      <c r="I63" s="32"/>
      <c r="J63" s="22"/>
      <c r="K63" s="12"/>
    </row>
    <row r="64" spans="1:11" ht="0.75" customHeight="1" x14ac:dyDescent="0.25">
      <c r="A64" s="35">
        <v>37</v>
      </c>
      <c r="B64" s="72"/>
      <c r="C64" s="22"/>
      <c r="D64" s="29"/>
      <c r="E64" s="12"/>
      <c r="F64" s="12"/>
      <c r="G64" s="12"/>
      <c r="H64" s="22"/>
      <c r="I64" s="32"/>
      <c r="J64" s="12"/>
      <c r="K64" s="32"/>
    </row>
    <row r="65" spans="1:11" ht="60" x14ac:dyDescent="0.25">
      <c r="A65" s="35">
        <v>37</v>
      </c>
      <c r="B65" s="72"/>
      <c r="C65" s="22">
        <v>1</v>
      </c>
      <c r="D65" s="29" t="s">
        <v>361</v>
      </c>
      <c r="E65" s="12" t="s">
        <v>372</v>
      </c>
      <c r="F65" s="12" t="s">
        <v>18</v>
      </c>
      <c r="G65" s="12" t="s">
        <v>493</v>
      </c>
      <c r="H65" s="22" t="s">
        <v>126</v>
      </c>
      <c r="I65" s="32" t="s">
        <v>16</v>
      </c>
      <c r="J65" s="12"/>
      <c r="K65" s="32"/>
    </row>
    <row r="66" spans="1:11" ht="60" x14ac:dyDescent="0.25">
      <c r="A66" s="35">
        <v>37</v>
      </c>
      <c r="B66" s="72"/>
      <c r="C66" s="22">
        <v>1</v>
      </c>
      <c r="D66" s="29" t="s">
        <v>359</v>
      </c>
      <c r="E66" s="12" t="s">
        <v>322</v>
      </c>
      <c r="F66" s="12" t="s">
        <v>18</v>
      </c>
      <c r="G66" s="12" t="s">
        <v>493</v>
      </c>
      <c r="H66" s="22" t="s">
        <v>126</v>
      </c>
      <c r="I66" s="12" t="s">
        <v>16</v>
      </c>
      <c r="J66" s="22" t="s">
        <v>364</v>
      </c>
      <c r="K66" s="12" t="s">
        <v>465</v>
      </c>
    </row>
    <row r="67" spans="1:11" ht="60" x14ac:dyDescent="0.25">
      <c r="A67" s="35">
        <v>37</v>
      </c>
      <c r="B67" s="72"/>
      <c r="C67" s="22">
        <v>1</v>
      </c>
      <c r="D67" s="29" t="s">
        <v>359</v>
      </c>
      <c r="E67" s="12" t="s">
        <v>323</v>
      </c>
      <c r="F67" s="12" t="s">
        <v>18</v>
      </c>
      <c r="G67" s="12" t="s">
        <v>493</v>
      </c>
      <c r="H67" s="22" t="s">
        <v>126</v>
      </c>
      <c r="I67" s="12" t="s">
        <v>16</v>
      </c>
      <c r="J67" s="22" t="s">
        <v>364</v>
      </c>
      <c r="K67" s="12" t="s">
        <v>465</v>
      </c>
    </row>
    <row r="68" spans="1:11" ht="60" x14ac:dyDescent="0.25">
      <c r="A68" s="35">
        <v>37</v>
      </c>
      <c r="B68" s="72"/>
      <c r="C68" s="22">
        <v>1</v>
      </c>
      <c r="D68" s="29" t="s">
        <v>359</v>
      </c>
      <c r="E68" s="12" t="s">
        <v>372</v>
      </c>
      <c r="F68" s="12" t="s">
        <v>18</v>
      </c>
      <c r="G68" s="12" t="s">
        <v>493</v>
      </c>
      <c r="H68" s="22" t="s">
        <v>126</v>
      </c>
      <c r="I68" s="32" t="s">
        <v>16</v>
      </c>
      <c r="J68" s="22" t="s">
        <v>364</v>
      </c>
      <c r="K68" s="12" t="s">
        <v>465</v>
      </c>
    </row>
    <row r="69" spans="1:11" ht="60" x14ac:dyDescent="0.25">
      <c r="A69" s="35">
        <v>37</v>
      </c>
      <c r="B69" s="72"/>
      <c r="C69" s="22">
        <v>1</v>
      </c>
      <c r="D69" s="29" t="s">
        <v>466</v>
      </c>
      <c r="E69" s="12" t="s">
        <v>377</v>
      </c>
      <c r="F69" s="12" t="s">
        <v>18</v>
      </c>
      <c r="G69" s="12" t="s">
        <v>493</v>
      </c>
      <c r="H69" s="22" t="s">
        <v>126</v>
      </c>
      <c r="I69" s="12" t="s">
        <v>16</v>
      </c>
      <c r="J69" s="22" t="s">
        <v>364</v>
      </c>
      <c r="K69" s="12" t="s">
        <v>465</v>
      </c>
    </row>
    <row r="70" spans="1:11" ht="60" x14ac:dyDescent="0.25">
      <c r="A70" s="35">
        <v>37</v>
      </c>
      <c r="B70" s="72"/>
      <c r="C70" s="22">
        <v>1</v>
      </c>
      <c r="D70" s="29" t="s">
        <v>466</v>
      </c>
      <c r="E70" s="12" t="s">
        <v>323</v>
      </c>
      <c r="F70" s="12" t="s">
        <v>18</v>
      </c>
      <c r="G70" s="12" t="s">
        <v>493</v>
      </c>
      <c r="H70" s="22" t="s">
        <v>126</v>
      </c>
      <c r="I70" s="12" t="s">
        <v>16</v>
      </c>
      <c r="J70" s="12"/>
      <c r="K70" s="32"/>
    </row>
    <row r="71" spans="1:11" ht="60" x14ac:dyDescent="0.25">
      <c r="A71" s="35">
        <v>37</v>
      </c>
      <c r="B71" s="72"/>
      <c r="C71" s="22">
        <v>1</v>
      </c>
      <c r="D71" s="29" t="s">
        <v>466</v>
      </c>
      <c r="E71" s="12" t="s">
        <v>372</v>
      </c>
      <c r="F71" s="12" t="s">
        <v>18</v>
      </c>
      <c r="G71" s="12" t="s">
        <v>493</v>
      </c>
      <c r="H71" s="22" t="s">
        <v>126</v>
      </c>
      <c r="I71" s="12" t="s">
        <v>16</v>
      </c>
      <c r="J71" s="12"/>
      <c r="K71" s="32"/>
    </row>
    <row r="72" spans="1:11" ht="60" x14ac:dyDescent="0.25">
      <c r="A72" s="35">
        <v>37</v>
      </c>
      <c r="B72" s="72"/>
      <c r="C72" s="22">
        <v>1</v>
      </c>
      <c r="D72" s="29" t="s">
        <v>468</v>
      </c>
      <c r="E72" s="12" t="s">
        <v>322</v>
      </c>
      <c r="F72" s="12" t="s">
        <v>18</v>
      </c>
      <c r="G72" s="12" t="s">
        <v>493</v>
      </c>
      <c r="H72" s="22" t="s">
        <v>126</v>
      </c>
      <c r="I72" s="12" t="s">
        <v>16</v>
      </c>
      <c r="J72" s="22" t="s">
        <v>364</v>
      </c>
      <c r="K72" s="12" t="s">
        <v>465</v>
      </c>
    </row>
    <row r="73" spans="1:11" ht="60" x14ac:dyDescent="0.25">
      <c r="A73" s="35">
        <v>37</v>
      </c>
      <c r="B73" s="72"/>
      <c r="C73" s="22">
        <v>1</v>
      </c>
      <c r="D73" s="29" t="s">
        <v>468</v>
      </c>
      <c r="E73" s="12" t="s">
        <v>323</v>
      </c>
      <c r="F73" s="12" t="s">
        <v>18</v>
      </c>
      <c r="G73" s="12" t="s">
        <v>493</v>
      </c>
      <c r="H73" s="22" t="s">
        <v>126</v>
      </c>
      <c r="I73" s="32" t="s">
        <v>16</v>
      </c>
      <c r="J73" s="22" t="s">
        <v>364</v>
      </c>
      <c r="K73" s="12" t="s">
        <v>465</v>
      </c>
    </row>
    <row r="74" spans="1:11" ht="60" x14ac:dyDescent="0.25">
      <c r="A74" s="35">
        <v>37</v>
      </c>
      <c r="B74" s="72"/>
      <c r="C74" s="22">
        <v>1</v>
      </c>
      <c r="D74" s="29" t="s">
        <v>468</v>
      </c>
      <c r="E74" s="12" t="s">
        <v>372</v>
      </c>
      <c r="F74" s="12" t="s">
        <v>18</v>
      </c>
      <c r="G74" s="12" t="s">
        <v>493</v>
      </c>
      <c r="H74" s="22" t="s">
        <v>126</v>
      </c>
      <c r="I74" s="12" t="s">
        <v>16</v>
      </c>
      <c r="J74" s="22" t="s">
        <v>364</v>
      </c>
      <c r="K74" s="12" t="s">
        <v>465</v>
      </c>
    </row>
    <row r="75" spans="1:11" s="2" customFormat="1" ht="60" x14ac:dyDescent="0.25">
      <c r="A75" s="35">
        <v>37</v>
      </c>
      <c r="B75" s="72"/>
      <c r="C75" s="22">
        <v>1</v>
      </c>
      <c r="D75" s="29" t="s">
        <v>343</v>
      </c>
      <c r="E75" s="12" t="s">
        <v>372</v>
      </c>
      <c r="F75" s="12" t="s">
        <v>18</v>
      </c>
      <c r="G75" s="12" t="s">
        <v>493</v>
      </c>
      <c r="H75" s="22" t="s">
        <v>126</v>
      </c>
      <c r="I75" s="12" t="s">
        <v>16</v>
      </c>
      <c r="J75" s="22" t="s">
        <v>364</v>
      </c>
      <c r="K75" s="12" t="s">
        <v>465</v>
      </c>
    </row>
    <row r="76" spans="1:11" ht="60" x14ac:dyDescent="0.25">
      <c r="A76" s="35">
        <v>37</v>
      </c>
      <c r="B76" s="72"/>
      <c r="C76" s="22">
        <v>1</v>
      </c>
      <c r="D76" s="29" t="s">
        <v>343</v>
      </c>
      <c r="E76" s="12" t="s">
        <v>313</v>
      </c>
      <c r="F76" s="12" t="s">
        <v>18</v>
      </c>
      <c r="G76" s="12" t="s">
        <v>493</v>
      </c>
      <c r="H76" s="22" t="s">
        <v>126</v>
      </c>
      <c r="I76" s="32" t="s">
        <v>16</v>
      </c>
      <c r="J76" s="22" t="s">
        <v>364</v>
      </c>
      <c r="K76" s="12" t="s">
        <v>465</v>
      </c>
    </row>
    <row r="77" spans="1:11" ht="75" x14ac:dyDescent="0.25">
      <c r="A77" s="63">
        <v>37</v>
      </c>
      <c r="B77" s="73"/>
      <c r="C77" s="25">
        <v>1</v>
      </c>
      <c r="D77" s="29" t="s">
        <v>343</v>
      </c>
      <c r="E77" s="25" t="s">
        <v>438</v>
      </c>
      <c r="F77" s="25" t="s">
        <v>18</v>
      </c>
      <c r="G77" s="13" t="s">
        <v>494</v>
      </c>
      <c r="H77" s="25" t="s">
        <v>413</v>
      </c>
      <c r="I77" s="64" t="s">
        <v>14</v>
      </c>
      <c r="J77" s="25" t="s">
        <v>439</v>
      </c>
      <c r="K77" s="64" t="s">
        <v>14</v>
      </c>
    </row>
    <row r="78" spans="1:11" ht="75" x14ac:dyDescent="0.25">
      <c r="A78" s="63">
        <v>37</v>
      </c>
      <c r="B78" s="73"/>
      <c r="C78" s="25">
        <v>1</v>
      </c>
      <c r="D78" s="29" t="s">
        <v>343</v>
      </c>
      <c r="E78" s="25" t="s">
        <v>440</v>
      </c>
      <c r="F78" s="25" t="s">
        <v>18</v>
      </c>
      <c r="G78" s="13" t="s">
        <v>494</v>
      </c>
      <c r="H78" s="25" t="s">
        <v>413</v>
      </c>
      <c r="I78" s="64" t="s">
        <v>14</v>
      </c>
      <c r="J78" s="25" t="s">
        <v>441</v>
      </c>
      <c r="K78" s="64" t="s">
        <v>14</v>
      </c>
    </row>
    <row r="79" spans="1:11" ht="75" x14ac:dyDescent="0.25">
      <c r="A79" s="63">
        <v>37</v>
      </c>
      <c r="B79" s="73"/>
      <c r="C79" s="25">
        <v>1</v>
      </c>
      <c r="D79" s="29" t="s">
        <v>343</v>
      </c>
      <c r="E79" s="25" t="s">
        <v>414</v>
      </c>
      <c r="F79" s="25" t="s">
        <v>18</v>
      </c>
      <c r="G79" s="13" t="s">
        <v>494</v>
      </c>
      <c r="H79" s="25" t="s">
        <v>413</v>
      </c>
      <c r="I79" s="64" t="s">
        <v>14</v>
      </c>
      <c r="J79" s="25" t="s">
        <v>439</v>
      </c>
      <c r="K79" s="64" t="s">
        <v>14</v>
      </c>
    </row>
    <row r="80" spans="1:11" ht="75" x14ac:dyDescent="0.25">
      <c r="A80" s="63">
        <v>37</v>
      </c>
      <c r="B80" s="73"/>
      <c r="C80" s="25">
        <v>1</v>
      </c>
      <c r="D80" s="29" t="s">
        <v>343</v>
      </c>
      <c r="E80" s="25" t="s">
        <v>442</v>
      </c>
      <c r="F80" s="25" t="s">
        <v>18</v>
      </c>
      <c r="G80" s="13" t="s">
        <v>494</v>
      </c>
      <c r="H80" s="25" t="s">
        <v>413</v>
      </c>
      <c r="I80" s="64" t="s">
        <v>14</v>
      </c>
      <c r="J80" s="25" t="s">
        <v>441</v>
      </c>
      <c r="K80" s="64" t="s">
        <v>14</v>
      </c>
    </row>
    <row r="81" spans="1:11" ht="45" x14ac:dyDescent="0.25">
      <c r="A81" s="35">
        <v>38</v>
      </c>
      <c r="B81" s="72">
        <v>29.5</v>
      </c>
      <c r="C81" s="22">
        <v>1</v>
      </c>
      <c r="D81" s="29" t="s">
        <v>467</v>
      </c>
      <c r="E81" s="12" t="s">
        <v>323</v>
      </c>
      <c r="F81" s="12" t="s">
        <v>18</v>
      </c>
      <c r="G81" s="12" t="s">
        <v>495</v>
      </c>
      <c r="H81" s="22" t="s">
        <v>373</v>
      </c>
      <c r="I81" s="12" t="s">
        <v>16</v>
      </c>
      <c r="J81" s="22" t="s">
        <v>364</v>
      </c>
      <c r="K81" s="32"/>
    </row>
    <row r="82" spans="1:11" ht="45" x14ac:dyDescent="0.25">
      <c r="A82" s="35">
        <v>38</v>
      </c>
      <c r="B82" s="72"/>
      <c r="C82" s="22">
        <v>1</v>
      </c>
      <c r="D82" s="29" t="s">
        <v>467</v>
      </c>
      <c r="E82" s="12" t="s">
        <v>322</v>
      </c>
      <c r="F82" s="12" t="s">
        <v>18</v>
      </c>
      <c r="G82" s="12" t="s">
        <v>495</v>
      </c>
      <c r="H82" s="22" t="s">
        <v>373</v>
      </c>
      <c r="I82" s="12" t="s">
        <v>16</v>
      </c>
      <c r="J82" s="22" t="s">
        <v>364</v>
      </c>
      <c r="K82" s="32"/>
    </row>
    <row r="83" spans="1:11" ht="45" x14ac:dyDescent="0.25">
      <c r="A83" s="35">
        <v>38</v>
      </c>
      <c r="B83" s="72"/>
      <c r="C83" s="22">
        <v>1</v>
      </c>
      <c r="D83" s="29" t="s">
        <v>467</v>
      </c>
      <c r="E83" s="12" t="s">
        <v>374</v>
      </c>
      <c r="F83" s="12" t="s">
        <v>18</v>
      </c>
      <c r="G83" s="12" t="s">
        <v>495</v>
      </c>
      <c r="H83" s="22" t="s">
        <v>373</v>
      </c>
      <c r="I83" s="32" t="s">
        <v>16</v>
      </c>
      <c r="J83" s="22" t="s">
        <v>364</v>
      </c>
      <c r="K83" s="32"/>
    </row>
    <row r="84" spans="1:11" ht="45" x14ac:dyDescent="0.25">
      <c r="A84" s="35">
        <v>38</v>
      </c>
      <c r="B84" s="72"/>
      <c r="C84" s="22">
        <v>1</v>
      </c>
      <c r="D84" s="29" t="s">
        <v>361</v>
      </c>
      <c r="E84" s="12" t="s">
        <v>322</v>
      </c>
      <c r="F84" s="12" t="s">
        <v>18</v>
      </c>
      <c r="G84" s="12" t="s">
        <v>495</v>
      </c>
      <c r="H84" s="22" t="s">
        <v>373</v>
      </c>
      <c r="I84" s="12" t="s">
        <v>16</v>
      </c>
      <c r="J84" s="22" t="s">
        <v>364</v>
      </c>
      <c r="K84" s="32"/>
    </row>
    <row r="85" spans="1:11" ht="45" x14ac:dyDescent="0.25">
      <c r="A85" s="35">
        <v>38</v>
      </c>
      <c r="B85" s="72"/>
      <c r="C85" s="22">
        <v>1</v>
      </c>
      <c r="D85" s="29" t="s">
        <v>361</v>
      </c>
      <c r="E85" s="12" t="s">
        <v>323</v>
      </c>
      <c r="F85" s="12" t="s">
        <v>18</v>
      </c>
      <c r="G85" s="12" t="s">
        <v>495</v>
      </c>
      <c r="H85" s="22" t="s">
        <v>373</v>
      </c>
      <c r="I85" s="12" t="s">
        <v>16</v>
      </c>
      <c r="J85" s="22" t="s">
        <v>364</v>
      </c>
      <c r="K85" s="32"/>
    </row>
    <row r="86" spans="1:11" ht="45" x14ac:dyDescent="0.25">
      <c r="A86" s="35">
        <v>38</v>
      </c>
      <c r="B86" s="72"/>
      <c r="C86" s="22">
        <v>1</v>
      </c>
      <c r="D86" s="29" t="s">
        <v>361</v>
      </c>
      <c r="E86" s="12" t="s">
        <v>374</v>
      </c>
      <c r="F86" s="12" t="s">
        <v>18</v>
      </c>
      <c r="G86" s="12" t="s">
        <v>495</v>
      </c>
      <c r="H86" s="22" t="s">
        <v>373</v>
      </c>
      <c r="I86" s="32" t="s">
        <v>16</v>
      </c>
      <c r="J86" s="22" t="s">
        <v>364</v>
      </c>
      <c r="K86" s="32"/>
    </row>
    <row r="87" spans="1:11" ht="45" x14ac:dyDescent="0.25">
      <c r="A87" s="35">
        <v>38</v>
      </c>
      <c r="B87" s="72"/>
      <c r="C87" s="22">
        <v>1</v>
      </c>
      <c r="D87" s="29" t="s">
        <v>359</v>
      </c>
      <c r="E87" s="12" t="s">
        <v>322</v>
      </c>
      <c r="F87" s="12" t="s">
        <v>18</v>
      </c>
      <c r="G87" s="12" t="s">
        <v>495</v>
      </c>
      <c r="H87" s="22" t="s">
        <v>373</v>
      </c>
      <c r="I87" s="32" t="s">
        <v>16</v>
      </c>
      <c r="J87" s="22" t="s">
        <v>364</v>
      </c>
      <c r="K87" s="32"/>
    </row>
    <row r="88" spans="1:11" ht="45" x14ac:dyDescent="0.25">
      <c r="A88" s="35">
        <v>38</v>
      </c>
      <c r="B88" s="72"/>
      <c r="C88" s="22">
        <v>1</v>
      </c>
      <c r="D88" s="29" t="s">
        <v>359</v>
      </c>
      <c r="E88" s="12" t="s">
        <v>323</v>
      </c>
      <c r="F88" s="12" t="s">
        <v>18</v>
      </c>
      <c r="G88" s="12" t="s">
        <v>495</v>
      </c>
      <c r="H88" s="22" t="s">
        <v>373</v>
      </c>
      <c r="I88" s="12" t="s">
        <v>16</v>
      </c>
      <c r="J88" s="22" t="s">
        <v>364</v>
      </c>
      <c r="K88" s="32"/>
    </row>
    <row r="89" spans="1:11" ht="45" x14ac:dyDescent="0.25">
      <c r="A89" s="35">
        <v>38</v>
      </c>
      <c r="B89" s="72"/>
      <c r="C89" s="22">
        <v>1</v>
      </c>
      <c r="D89" s="29" t="s">
        <v>359</v>
      </c>
      <c r="E89" s="12" t="s">
        <v>372</v>
      </c>
      <c r="F89" s="12" t="s">
        <v>18</v>
      </c>
      <c r="G89" s="12" t="s">
        <v>495</v>
      </c>
      <c r="H89" s="22" t="s">
        <v>373</v>
      </c>
      <c r="I89" s="12" t="s">
        <v>16</v>
      </c>
      <c r="J89" s="22" t="s">
        <v>364</v>
      </c>
      <c r="K89" s="32"/>
    </row>
    <row r="90" spans="1:11" ht="45" x14ac:dyDescent="0.25">
      <c r="A90" s="35">
        <v>38</v>
      </c>
      <c r="B90" s="72"/>
      <c r="C90" s="22">
        <v>1</v>
      </c>
      <c r="D90" s="29" t="s">
        <v>466</v>
      </c>
      <c r="E90" s="12" t="s">
        <v>322</v>
      </c>
      <c r="F90" s="12" t="s">
        <v>18</v>
      </c>
      <c r="G90" s="12" t="s">
        <v>495</v>
      </c>
      <c r="H90" s="22" t="s">
        <v>373</v>
      </c>
      <c r="I90" s="32" t="s">
        <v>16</v>
      </c>
      <c r="J90" s="22" t="s">
        <v>364</v>
      </c>
      <c r="K90" s="32"/>
    </row>
    <row r="91" spans="1:11" ht="45" x14ac:dyDescent="0.25">
      <c r="A91" s="35">
        <v>38</v>
      </c>
      <c r="B91" s="72"/>
      <c r="C91" s="22">
        <v>1</v>
      </c>
      <c r="D91" s="29" t="s">
        <v>466</v>
      </c>
      <c r="E91" s="12" t="s">
        <v>323</v>
      </c>
      <c r="F91" s="12" t="s">
        <v>18</v>
      </c>
      <c r="G91" s="12" t="s">
        <v>495</v>
      </c>
      <c r="H91" s="22" t="s">
        <v>373</v>
      </c>
      <c r="I91" s="12" t="s">
        <v>16</v>
      </c>
      <c r="J91" s="22" t="s">
        <v>364</v>
      </c>
      <c r="K91" s="32"/>
    </row>
    <row r="92" spans="1:11" ht="45" x14ac:dyDescent="0.25">
      <c r="A92" s="35">
        <v>38</v>
      </c>
      <c r="B92" s="72"/>
      <c r="C92" s="22">
        <v>1</v>
      </c>
      <c r="D92" s="29" t="s">
        <v>466</v>
      </c>
      <c r="E92" s="12" t="s">
        <v>372</v>
      </c>
      <c r="F92" s="12" t="s">
        <v>18</v>
      </c>
      <c r="G92" s="12" t="s">
        <v>495</v>
      </c>
      <c r="H92" s="22" t="s">
        <v>373</v>
      </c>
      <c r="I92" s="12" t="s">
        <v>16</v>
      </c>
      <c r="J92" s="22" t="s">
        <v>364</v>
      </c>
      <c r="K92" s="32"/>
    </row>
    <row r="93" spans="1:11" ht="45" x14ac:dyDescent="0.25">
      <c r="A93" s="35">
        <v>38</v>
      </c>
      <c r="B93" s="72"/>
      <c r="C93" s="22">
        <v>1</v>
      </c>
      <c r="D93" s="29" t="s">
        <v>468</v>
      </c>
      <c r="E93" s="12" t="s">
        <v>322</v>
      </c>
      <c r="F93" s="12" t="s">
        <v>18</v>
      </c>
      <c r="G93" s="12" t="s">
        <v>495</v>
      </c>
      <c r="H93" s="22" t="s">
        <v>373</v>
      </c>
      <c r="I93" s="32" t="s">
        <v>16</v>
      </c>
      <c r="J93" s="22" t="s">
        <v>364</v>
      </c>
      <c r="K93" s="32"/>
    </row>
    <row r="94" spans="1:11" ht="45" x14ac:dyDescent="0.25">
      <c r="A94" s="35">
        <v>38</v>
      </c>
      <c r="B94" s="72"/>
      <c r="C94" s="22">
        <v>1</v>
      </c>
      <c r="D94" s="29" t="s">
        <v>468</v>
      </c>
      <c r="E94" s="12" t="s">
        <v>323</v>
      </c>
      <c r="F94" s="12" t="s">
        <v>18</v>
      </c>
      <c r="G94" s="12" t="s">
        <v>495</v>
      </c>
      <c r="H94" s="22" t="s">
        <v>373</v>
      </c>
      <c r="I94" s="32" t="s">
        <v>16</v>
      </c>
      <c r="J94" s="22" t="s">
        <v>364</v>
      </c>
      <c r="K94" s="32"/>
    </row>
    <row r="95" spans="1:11" ht="45" x14ac:dyDescent="0.25">
      <c r="A95" s="35">
        <v>38</v>
      </c>
      <c r="B95" s="72"/>
      <c r="C95" s="22">
        <v>1</v>
      </c>
      <c r="D95" s="29" t="s">
        <v>468</v>
      </c>
      <c r="E95" s="12" t="s">
        <v>372</v>
      </c>
      <c r="F95" s="12" t="s">
        <v>18</v>
      </c>
      <c r="G95" s="12" t="s">
        <v>495</v>
      </c>
      <c r="H95" s="22" t="s">
        <v>373</v>
      </c>
      <c r="I95" s="12" t="s">
        <v>16</v>
      </c>
      <c r="J95" s="22" t="s">
        <v>364</v>
      </c>
      <c r="K95" s="32"/>
    </row>
    <row r="96" spans="1:11" ht="60" x14ac:dyDescent="0.25">
      <c r="A96" s="35">
        <v>39</v>
      </c>
      <c r="B96" s="72">
        <v>25.3</v>
      </c>
      <c r="C96" s="22">
        <v>1</v>
      </c>
      <c r="D96" s="29" t="s">
        <v>467</v>
      </c>
      <c r="E96" s="12" t="s">
        <v>322</v>
      </c>
      <c r="F96" s="12" t="s">
        <v>18</v>
      </c>
      <c r="G96" s="12" t="s">
        <v>496</v>
      </c>
      <c r="H96" s="22" t="s">
        <v>126</v>
      </c>
      <c r="I96" s="12" t="s">
        <v>16</v>
      </c>
      <c r="J96" s="22" t="s">
        <v>364</v>
      </c>
      <c r="K96" s="32"/>
    </row>
    <row r="97" spans="1:11" ht="60" x14ac:dyDescent="0.25">
      <c r="A97" s="35">
        <v>39</v>
      </c>
      <c r="B97" s="72"/>
      <c r="C97" s="22">
        <v>1</v>
      </c>
      <c r="D97" s="29" t="s">
        <v>467</v>
      </c>
      <c r="E97" s="12" t="s">
        <v>323</v>
      </c>
      <c r="F97" s="12" t="s">
        <v>18</v>
      </c>
      <c r="G97" s="12" t="s">
        <v>496</v>
      </c>
      <c r="H97" s="22" t="s">
        <v>126</v>
      </c>
      <c r="I97" s="32" t="s">
        <v>16</v>
      </c>
      <c r="J97" s="22" t="s">
        <v>364</v>
      </c>
      <c r="K97" s="32"/>
    </row>
    <row r="98" spans="1:11" ht="60" x14ac:dyDescent="0.25">
      <c r="A98" s="35">
        <v>39</v>
      </c>
      <c r="B98" s="72"/>
      <c r="C98" s="22">
        <v>1</v>
      </c>
      <c r="D98" s="29" t="s">
        <v>467</v>
      </c>
      <c r="E98" s="12" t="s">
        <v>372</v>
      </c>
      <c r="F98" s="12" t="s">
        <v>18</v>
      </c>
      <c r="G98" s="12" t="s">
        <v>496</v>
      </c>
      <c r="H98" s="22" t="s">
        <v>126</v>
      </c>
      <c r="I98" s="12" t="s">
        <v>16</v>
      </c>
      <c r="J98" s="22" t="s">
        <v>364</v>
      </c>
      <c r="K98" s="32"/>
    </row>
    <row r="99" spans="1:11" ht="60" x14ac:dyDescent="0.25">
      <c r="A99" s="35">
        <v>39</v>
      </c>
      <c r="B99" s="72"/>
      <c r="C99" s="22">
        <v>1</v>
      </c>
      <c r="D99" s="29" t="s">
        <v>361</v>
      </c>
      <c r="E99" s="12" t="s">
        <v>322</v>
      </c>
      <c r="F99" s="12" t="s">
        <v>18</v>
      </c>
      <c r="G99" s="12" t="s">
        <v>496</v>
      </c>
      <c r="H99" s="22" t="s">
        <v>126</v>
      </c>
      <c r="I99" s="12" t="s">
        <v>16</v>
      </c>
      <c r="J99" s="22" t="s">
        <v>364</v>
      </c>
      <c r="K99" s="32"/>
    </row>
    <row r="100" spans="1:11" ht="60" x14ac:dyDescent="0.25">
      <c r="A100" s="35">
        <v>39</v>
      </c>
      <c r="B100" s="72"/>
      <c r="C100" s="22">
        <v>1</v>
      </c>
      <c r="D100" s="29" t="s">
        <v>361</v>
      </c>
      <c r="E100" s="12" t="s">
        <v>323</v>
      </c>
      <c r="F100" s="12" t="s">
        <v>18</v>
      </c>
      <c r="G100" s="12" t="s">
        <v>496</v>
      </c>
      <c r="H100" s="22" t="s">
        <v>126</v>
      </c>
      <c r="I100" s="32" t="s">
        <v>16</v>
      </c>
      <c r="J100" s="22" t="s">
        <v>364</v>
      </c>
      <c r="K100" s="32"/>
    </row>
    <row r="101" spans="1:11" ht="60" x14ac:dyDescent="0.25">
      <c r="A101" s="35">
        <v>39</v>
      </c>
      <c r="B101" s="72"/>
      <c r="C101" s="22">
        <v>1</v>
      </c>
      <c r="D101" s="29" t="s">
        <v>361</v>
      </c>
      <c r="E101" s="12" t="s">
        <v>372</v>
      </c>
      <c r="F101" s="12" t="s">
        <v>18</v>
      </c>
      <c r="G101" s="12" t="s">
        <v>496</v>
      </c>
      <c r="H101" s="22" t="s">
        <v>126</v>
      </c>
      <c r="I101" s="32" t="s">
        <v>16</v>
      </c>
      <c r="J101" s="22" t="s">
        <v>364</v>
      </c>
      <c r="K101" s="32"/>
    </row>
    <row r="102" spans="1:11" ht="60" x14ac:dyDescent="0.25">
      <c r="A102" s="35">
        <v>39</v>
      </c>
      <c r="B102" s="72"/>
      <c r="C102" s="22">
        <v>1</v>
      </c>
      <c r="D102" s="29" t="s">
        <v>359</v>
      </c>
      <c r="E102" s="12" t="s">
        <v>322</v>
      </c>
      <c r="F102" s="12" t="s">
        <v>18</v>
      </c>
      <c r="G102" s="12" t="s">
        <v>496</v>
      </c>
      <c r="H102" s="22" t="s">
        <v>126</v>
      </c>
      <c r="I102" s="12" t="s">
        <v>16</v>
      </c>
      <c r="J102" s="22" t="s">
        <v>364</v>
      </c>
      <c r="K102" s="32"/>
    </row>
    <row r="103" spans="1:11" ht="60" x14ac:dyDescent="0.25">
      <c r="A103" s="35">
        <v>39</v>
      </c>
      <c r="B103" s="72"/>
      <c r="C103" s="22">
        <v>1</v>
      </c>
      <c r="D103" s="29" t="s">
        <v>359</v>
      </c>
      <c r="E103" s="12" t="s">
        <v>323</v>
      </c>
      <c r="F103" s="12" t="s">
        <v>18</v>
      </c>
      <c r="G103" s="12" t="s">
        <v>497</v>
      </c>
      <c r="H103" s="22" t="s">
        <v>126</v>
      </c>
      <c r="I103" s="12" t="s">
        <v>16</v>
      </c>
      <c r="J103" s="22" t="s">
        <v>364</v>
      </c>
      <c r="K103" s="32"/>
    </row>
    <row r="104" spans="1:11" ht="60" x14ac:dyDescent="0.25">
      <c r="A104" s="35">
        <v>39</v>
      </c>
      <c r="B104" s="72"/>
      <c r="C104" s="22">
        <v>1</v>
      </c>
      <c r="D104" s="29" t="s">
        <v>359</v>
      </c>
      <c r="E104" s="12" t="s">
        <v>372</v>
      </c>
      <c r="F104" s="12" t="s">
        <v>18</v>
      </c>
      <c r="G104" s="12" t="s">
        <v>496</v>
      </c>
      <c r="H104" s="22" t="s">
        <v>126</v>
      </c>
      <c r="I104" s="32" t="s">
        <v>16</v>
      </c>
      <c r="J104" s="22" t="s">
        <v>364</v>
      </c>
      <c r="K104" s="32"/>
    </row>
    <row r="105" spans="1:11" ht="60" x14ac:dyDescent="0.25">
      <c r="A105" s="35">
        <v>39</v>
      </c>
      <c r="B105" s="72"/>
      <c r="C105" s="22">
        <v>1</v>
      </c>
      <c r="D105" s="29" t="s">
        <v>466</v>
      </c>
      <c r="E105" s="12" t="s">
        <v>372</v>
      </c>
      <c r="F105" s="12" t="s">
        <v>18</v>
      </c>
      <c r="G105" s="12" t="s">
        <v>496</v>
      </c>
      <c r="H105" s="22" t="s">
        <v>126</v>
      </c>
      <c r="I105" s="12" t="s">
        <v>16</v>
      </c>
      <c r="J105" s="22" t="s">
        <v>364</v>
      </c>
      <c r="K105" s="32"/>
    </row>
    <row r="106" spans="1:11" ht="60" x14ac:dyDescent="0.25">
      <c r="A106" s="35">
        <v>39</v>
      </c>
      <c r="B106" s="72"/>
      <c r="C106" s="22">
        <v>1</v>
      </c>
      <c r="D106" s="29" t="s">
        <v>466</v>
      </c>
      <c r="E106" s="12" t="s">
        <v>322</v>
      </c>
      <c r="F106" s="12" t="s">
        <v>18</v>
      </c>
      <c r="G106" s="12" t="s">
        <v>496</v>
      </c>
      <c r="H106" s="22" t="s">
        <v>126</v>
      </c>
      <c r="I106" s="12" t="s">
        <v>16</v>
      </c>
      <c r="J106" s="22" t="s">
        <v>364</v>
      </c>
      <c r="K106" s="32"/>
    </row>
    <row r="107" spans="1:11" ht="60" x14ac:dyDescent="0.25">
      <c r="A107" s="35">
        <v>39</v>
      </c>
      <c r="B107" s="72"/>
      <c r="C107" s="22">
        <v>1</v>
      </c>
      <c r="D107" s="29" t="s">
        <v>466</v>
      </c>
      <c r="E107" s="12" t="s">
        <v>323</v>
      </c>
      <c r="F107" s="12" t="s">
        <v>18</v>
      </c>
      <c r="G107" s="12" t="s">
        <v>496</v>
      </c>
      <c r="H107" s="22" t="s">
        <v>126</v>
      </c>
      <c r="I107" s="32" t="s">
        <v>16</v>
      </c>
      <c r="J107" s="22" t="s">
        <v>364</v>
      </c>
      <c r="K107" s="32"/>
    </row>
    <row r="108" spans="1:11" ht="60" x14ac:dyDescent="0.25">
      <c r="A108" s="35">
        <v>39</v>
      </c>
      <c r="B108" s="72"/>
      <c r="C108" s="22">
        <v>1</v>
      </c>
      <c r="D108" s="29" t="s">
        <v>468</v>
      </c>
      <c r="E108" s="12" t="s">
        <v>322</v>
      </c>
      <c r="F108" s="12" t="s">
        <v>18</v>
      </c>
      <c r="G108" s="12" t="s">
        <v>496</v>
      </c>
      <c r="H108" s="22" t="s">
        <v>126</v>
      </c>
      <c r="I108" s="32" t="s">
        <v>16</v>
      </c>
      <c r="J108" s="22" t="s">
        <v>364</v>
      </c>
      <c r="K108" s="32"/>
    </row>
    <row r="109" spans="1:11" ht="60" x14ac:dyDescent="0.25">
      <c r="A109" s="35">
        <v>39</v>
      </c>
      <c r="B109" s="72"/>
      <c r="C109" s="22">
        <v>1</v>
      </c>
      <c r="D109" s="29" t="s">
        <v>468</v>
      </c>
      <c r="E109" s="12" t="s">
        <v>323</v>
      </c>
      <c r="F109" s="12" t="s">
        <v>18</v>
      </c>
      <c r="G109" s="12" t="s">
        <v>498</v>
      </c>
      <c r="H109" s="22" t="s">
        <v>126</v>
      </c>
      <c r="I109" s="12" t="s">
        <v>16</v>
      </c>
      <c r="J109" s="22" t="s">
        <v>364</v>
      </c>
      <c r="K109" s="32"/>
    </row>
    <row r="110" spans="1:11" ht="60" x14ac:dyDescent="0.25">
      <c r="A110" s="35">
        <v>39</v>
      </c>
      <c r="B110" s="72"/>
      <c r="C110" s="22">
        <v>1</v>
      </c>
      <c r="D110" s="29" t="s">
        <v>468</v>
      </c>
      <c r="E110" s="12" t="s">
        <v>372</v>
      </c>
      <c r="F110" s="12" t="s">
        <v>18</v>
      </c>
      <c r="G110" s="12" t="s">
        <v>499</v>
      </c>
      <c r="H110" s="22" t="s">
        <v>126</v>
      </c>
      <c r="I110" s="12" t="s">
        <v>16</v>
      </c>
      <c r="J110" s="22" t="s">
        <v>364</v>
      </c>
      <c r="K110" s="32"/>
    </row>
    <row r="111" spans="1:11" ht="60" x14ac:dyDescent="0.25">
      <c r="A111" s="35">
        <v>39</v>
      </c>
      <c r="B111" s="72"/>
      <c r="C111" s="22">
        <v>1</v>
      </c>
      <c r="D111" s="29" t="s">
        <v>467</v>
      </c>
      <c r="E111" s="12" t="s">
        <v>322</v>
      </c>
      <c r="F111" s="12" t="s">
        <v>18</v>
      </c>
      <c r="G111" s="12" t="s">
        <v>496</v>
      </c>
      <c r="H111" s="22" t="s">
        <v>126</v>
      </c>
      <c r="I111" s="32" t="s">
        <v>16</v>
      </c>
      <c r="J111" s="22" t="s">
        <v>364</v>
      </c>
      <c r="K111" s="32"/>
    </row>
    <row r="112" spans="1:11" ht="60" x14ac:dyDescent="0.25">
      <c r="A112" s="35">
        <v>39</v>
      </c>
      <c r="B112" s="72"/>
      <c r="C112" s="22"/>
      <c r="D112" s="29" t="s">
        <v>361</v>
      </c>
      <c r="E112" s="12" t="s">
        <v>323</v>
      </c>
      <c r="F112" s="12" t="s">
        <v>18</v>
      </c>
      <c r="G112" s="12" t="s">
        <v>496</v>
      </c>
      <c r="H112" s="22" t="s">
        <v>126</v>
      </c>
      <c r="I112" s="12" t="s">
        <v>16</v>
      </c>
      <c r="J112" s="22" t="s">
        <v>364</v>
      </c>
      <c r="K112" s="32"/>
    </row>
    <row r="113" spans="1:11" ht="60" x14ac:dyDescent="0.25">
      <c r="A113" s="35">
        <v>39</v>
      </c>
      <c r="B113" s="72"/>
      <c r="C113" s="22">
        <v>1</v>
      </c>
      <c r="D113" s="29" t="s">
        <v>359</v>
      </c>
      <c r="E113" s="12" t="s">
        <v>372</v>
      </c>
      <c r="F113" s="12" t="s">
        <v>18</v>
      </c>
      <c r="G113" s="12" t="s">
        <v>496</v>
      </c>
      <c r="H113" s="22" t="s">
        <v>126</v>
      </c>
      <c r="I113" s="12" t="s">
        <v>16</v>
      </c>
      <c r="J113" s="22" t="s">
        <v>364</v>
      </c>
      <c r="K113" s="32"/>
    </row>
    <row r="114" spans="1:11" ht="60" x14ac:dyDescent="0.25">
      <c r="A114" s="35">
        <v>39</v>
      </c>
      <c r="B114" s="72"/>
      <c r="C114" s="22">
        <v>1</v>
      </c>
      <c r="D114" s="29" t="s">
        <v>466</v>
      </c>
      <c r="E114" s="12" t="s">
        <v>322</v>
      </c>
      <c r="F114" s="12" t="s">
        <v>18</v>
      </c>
      <c r="G114" s="12" t="s">
        <v>496</v>
      </c>
      <c r="H114" s="22" t="s">
        <v>126</v>
      </c>
      <c r="I114" s="32" t="s">
        <v>16</v>
      </c>
      <c r="J114" s="22" t="s">
        <v>364</v>
      </c>
      <c r="K114" s="32"/>
    </row>
    <row r="115" spans="1:11" ht="60" x14ac:dyDescent="0.25">
      <c r="A115" s="35">
        <v>39</v>
      </c>
      <c r="B115" s="72"/>
      <c r="C115" s="22">
        <v>1</v>
      </c>
      <c r="D115" s="29" t="s">
        <v>466</v>
      </c>
      <c r="E115" s="12" t="s">
        <v>323</v>
      </c>
      <c r="F115" s="12" t="s">
        <v>18</v>
      </c>
      <c r="G115" s="12" t="s">
        <v>496</v>
      </c>
      <c r="H115" s="22" t="s">
        <v>126</v>
      </c>
      <c r="I115" s="12" t="s">
        <v>16</v>
      </c>
      <c r="J115" s="22" t="s">
        <v>364</v>
      </c>
      <c r="K115" s="32"/>
    </row>
    <row r="116" spans="1:11" ht="60" x14ac:dyDescent="0.25">
      <c r="A116" s="35">
        <v>39</v>
      </c>
      <c r="B116" s="72"/>
      <c r="C116" s="22">
        <v>1</v>
      </c>
      <c r="D116" s="29" t="s">
        <v>466</v>
      </c>
      <c r="E116" s="12" t="s">
        <v>372</v>
      </c>
      <c r="F116" s="12" t="s">
        <v>18</v>
      </c>
      <c r="G116" s="12" t="s">
        <v>496</v>
      </c>
      <c r="H116" s="22" t="s">
        <v>126</v>
      </c>
      <c r="I116" s="12" t="s">
        <v>16</v>
      </c>
      <c r="J116" s="22" t="s">
        <v>364</v>
      </c>
      <c r="K116" s="32"/>
    </row>
    <row r="117" spans="1:11" ht="60" x14ac:dyDescent="0.25">
      <c r="A117" s="35">
        <v>39</v>
      </c>
      <c r="B117" s="72"/>
      <c r="C117" s="22">
        <v>1</v>
      </c>
      <c r="D117" s="29" t="s">
        <v>468</v>
      </c>
      <c r="E117" s="12" t="s">
        <v>322</v>
      </c>
      <c r="F117" s="12" t="s">
        <v>18</v>
      </c>
      <c r="G117" s="12" t="s">
        <v>496</v>
      </c>
      <c r="H117" s="22" t="s">
        <v>126</v>
      </c>
      <c r="I117" s="12" t="s">
        <v>16</v>
      </c>
      <c r="J117" s="22" t="s">
        <v>364</v>
      </c>
      <c r="K117" s="32"/>
    </row>
    <row r="118" spans="1:11" ht="60" x14ac:dyDescent="0.25">
      <c r="A118" s="35">
        <v>39</v>
      </c>
      <c r="B118" s="72"/>
      <c r="C118" s="22">
        <v>1</v>
      </c>
      <c r="D118" s="29" t="s">
        <v>468</v>
      </c>
      <c r="E118" s="12" t="s">
        <v>323</v>
      </c>
      <c r="F118" s="12" t="s">
        <v>18</v>
      </c>
      <c r="G118" s="12" t="s">
        <v>496</v>
      </c>
      <c r="H118" s="22" t="s">
        <v>126</v>
      </c>
      <c r="I118" s="32" t="s">
        <v>16</v>
      </c>
      <c r="J118" s="22" t="s">
        <v>364</v>
      </c>
      <c r="K118" s="32"/>
    </row>
    <row r="119" spans="1:11" ht="60" x14ac:dyDescent="0.25">
      <c r="A119" s="35">
        <v>39</v>
      </c>
      <c r="B119" s="72"/>
      <c r="C119" s="22">
        <v>1</v>
      </c>
      <c r="D119" s="29" t="s">
        <v>468</v>
      </c>
      <c r="E119" s="12" t="s">
        <v>372</v>
      </c>
      <c r="F119" s="12" t="s">
        <v>18</v>
      </c>
      <c r="G119" s="12" t="s">
        <v>496</v>
      </c>
      <c r="H119" s="22" t="s">
        <v>126</v>
      </c>
      <c r="I119" s="12" t="s">
        <v>16</v>
      </c>
      <c r="J119" s="22" t="s">
        <v>364</v>
      </c>
      <c r="K119" s="32"/>
    </row>
    <row r="120" spans="1:11" ht="90" x14ac:dyDescent="0.25">
      <c r="A120" s="63">
        <v>39</v>
      </c>
      <c r="B120" s="73"/>
      <c r="C120" s="25">
        <v>1</v>
      </c>
      <c r="D120" s="29" t="s">
        <v>343</v>
      </c>
      <c r="E120" s="25" t="s">
        <v>414</v>
      </c>
      <c r="F120" s="25" t="s">
        <v>18</v>
      </c>
      <c r="G120" s="25" t="s">
        <v>500</v>
      </c>
      <c r="H120" s="25" t="s">
        <v>413</v>
      </c>
      <c r="I120" s="64" t="s">
        <v>16</v>
      </c>
      <c r="J120" s="25" t="s">
        <v>364</v>
      </c>
      <c r="K120" s="64" t="s">
        <v>16</v>
      </c>
    </row>
    <row r="121" spans="1:11" ht="60" x14ac:dyDescent="0.25">
      <c r="A121" s="35">
        <v>40</v>
      </c>
      <c r="B121" s="72">
        <v>30</v>
      </c>
      <c r="C121" s="22">
        <v>1</v>
      </c>
      <c r="D121" s="29" t="s">
        <v>467</v>
      </c>
      <c r="E121" s="12" t="s">
        <v>322</v>
      </c>
      <c r="F121" s="12" t="s">
        <v>18</v>
      </c>
      <c r="G121" s="12" t="s">
        <v>501</v>
      </c>
      <c r="H121" s="22" t="s">
        <v>126</v>
      </c>
      <c r="I121" s="12" t="s">
        <v>14</v>
      </c>
      <c r="J121" s="12" t="s">
        <v>375</v>
      </c>
      <c r="K121" s="32"/>
    </row>
    <row r="122" spans="1:11" ht="60" x14ac:dyDescent="0.25">
      <c r="A122" s="35">
        <v>40</v>
      </c>
      <c r="B122" s="72"/>
      <c r="C122" s="22">
        <v>1</v>
      </c>
      <c r="D122" s="29" t="s">
        <v>467</v>
      </c>
      <c r="E122" s="12" t="s">
        <v>323</v>
      </c>
      <c r="F122" s="12" t="s">
        <v>18</v>
      </c>
      <c r="G122" s="12" t="s">
        <v>501</v>
      </c>
      <c r="H122" s="22" t="s">
        <v>126</v>
      </c>
      <c r="I122" s="12" t="s">
        <v>14</v>
      </c>
      <c r="J122" s="12" t="s">
        <v>375</v>
      </c>
      <c r="K122" s="32"/>
    </row>
    <row r="123" spans="1:11" ht="60" x14ac:dyDescent="0.25">
      <c r="A123" s="35">
        <v>40</v>
      </c>
      <c r="B123" s="72"/>
      <c r="C123" s="22">
        <v>1</v>
      </c>
      <c r="D123" s="29" t="s">
        <v>467</v>
      </c>
      <c r="E123" s="12" t="s">
        <v>372</v>
      </c>
      <c r="F123" s="12" t="s">
        <v>18</v>
      </c>
      <c r="G123" s="12" t="s">
        <v>501</v>
      </c>
      <c r="H123" s="22" t="s">
        <v>126</v>
      </c>
      <c r="I123" s="12" t="s">
        <v>14</v>
      </c>
      <c r="J123" s="12" t="s">
        <v>375</v>
      </c>
      <c r="K123" s="32"/>
    </row>
    <row r="124" spans="1:11" ht="60" x14ac:dyDescent="0.25">
      <c r="A124" s="35">
        <v>40</v>
      </c>
      <c r="B124" s="72"/>
      <c r="C124" s="22">
        <v>1</v>
      </c>
      <c r="D124" s="29" t="s">
        <v>361</v>
      </c>
      <c r="E124" s="12" t="s">
        <v>322</v>
      </c>
      <c r="F124" s="12" t="s">
        <v>18</v>
      </c>
      <c r="G124" s="12" t="s">
        <v>501</v>
      </c>
      <c r="H124" s="22" t="s">
        <v>126</v>
      </c>
      <c r="I124" s="12" t="s">
        <v>14</v>
      </c>
      <c r="J124" s="12" t="s">
        <v>375</v>
      </c>
      <c r="K124" s="32"/>
    </row>
    <row r="125" spans="1:11" ht="60" x14ac:dyDescent="0.25">
      <c r="A125" s="35">
        <v>40</v>
      </c>
      <c r="B125" s="72"/>
      <c r="C125" s="22">
        <v>1</v>
      </c>
      <c r="D125" s="29" t="s">
        <v>361</v>
      </c>
      <c r="E125" s="12" t="s">
        <v>323</v>
      </c>
      <c r="F125" s="12" t="s">
        <v>18</v>
      </c>
      <c r="G125" s="12" t="s">
        <v>501</v>
      </c>
      <c r="H125" s="22" t="s">
        <v>126</v>
      </c>
      <c r="I125" s="12" t="s">
        <v>14</v>
      </c>
      <c r="J125" s="12" t="s">
        <v>376</v>
      </c>
      <c r="K125" s="32"/>
    </row>
    <row r="126" spans="1:11" ht="60" x14ac:dyDescent="0.25">
      <c r="A126" s="35">
        <v>40</v>
      </c>
      <c r="B126" s="72"/>
      <c r="C126" s="22">
        <v>1</v>
      </c>
      <c r="D126" s="29" t="s">
        <v>361</v>
      </c>
      <c r="E126" s="12" t="s">
        <v>372</v>
      </c>
      <c r="F126" s="12" t="s">
        <v>18</v>
      </c>
      <c r="G126" s="12" t="s">
        <v>501</v>
      </c>
      <c r="H126" s="22" t="s">
        <v>126</v>
      </c>
      <c r="I126" s="12" t="s">
        <v>14</v>
      </c>
      <c r="J126" s="12" t="s">
        <v>375</v>
      </c>
      <c r="K126" s="32"/>
    </row>
    <row r="127" spans="1:11" ht="60" x14ac:dyDescent="0.25">
      <c r="A127" s="35">
        <v>40</v>
      </c>
      <c r="B127" s="72"/>
      <c r="C127" s="22">
        <v>1</v>
      </c>
      <c r="D127" s="29" t="s">
        <v>359</v>
      </c>
      <c r="E127" s="12" t="s">
        <v>377</v>
      </c>
      <c r="F127" s="12" t="s">
        <v>18</v>
      </c>
      <c r="G127" s="12" t="s">
        <v>501</v>
      </c>
      <c r="H127" s="22" t="s">
        <v>126</v>
      </c>
      <c r="I127" s="12" t="s">
        <v>16</v>
      </c>
      <c r="J127" s="22" t="s">
        <v>364</v>
      </c>
      <c r="K127" s="32"/>
    </row>
    <row r="128" spans="1:11" ht="60" x14ac:dyDescent="0.25">
      <c r="A128" s="35">
        <v>40</v>
      </c>
      <c r="B128" s="72"/>
      <c r="C128" s="22">
        <v>1</v>
      </c>
      <c r="D128" s="29" t="s">
        <v>359</v>
      </c>
      <c r="E128" s="12" t="s">
        <v>323</v>
      </c>
      <c r="F128" s="12" t="s">
        <v>18</v>
      </c>
      <c r="G128" s="12" t="s">
        <v>501</v>
      </c>
      <c r="H128" s="22" t="s">
        <v>126</v>
      </c>
      <c r="I128" s="32" t="s">
        <v>16</v>
      </c>
      <c r="J128" s="22" t="s">
        <v>364</v>
      </c>
      <c r="K128" s="32"/>
    </row>
    <row r="129" spans="1:11" ht="60" x14ac:dyDescent="0.25">
      <c r="A129" s="35">
        <v>40</v>
      </c>
      <c r="B129" s="72"/>
      <c r="C129" s="22">
        <v>1</v>
      </c>
      <c r="D129" s="29" t="s">
        <v>359</v>
      </c>
      <c r="E129" s="12" t="s">
        <v>372</v>
      </c>
      <c r="F129" s="12" t="s">
        <v>18</v>
      </c>
      <c r="G129" s="12" t="s">
        <v>501</v>
      </c>
      <c r="H129" s="22" t="s">
        <v>126</v>
      </c>
      <c r="I129" s="12" t="s">
        <v>16</v>
      </c>
      <c r="J129" s="22" t="s">
        <v>364</v>
      </c>
      <c r="K129" s="32"/>
    </row>
    <row r="130" spans="1:11" ht="60" x14ac:dyDescent="0.25">
      <c r="A130" s="35">
        <v>40</v>
      </c>
      <c r="B130" s="72"/>
      <c r="C130" s="22">
        <v>1</v>
      </c>
      <c r="D130" s="29" t="s">
        <v>466</v>
      </c>
      <c r="E130" s="12" t="s">
        <v>322</v>
      </c>
      <c r="F130" s="12" t="s">
        <v>18</v>
      </c>
      <c r="G130" s="12" t="s">
        <v>501</v>
      </c>
      <c r="H130" s="22" t="s">
        <v>126</v>
      </c>
      <c r="I130" s="12" t="s">
        <v>16</v>
      </c>
      <c r="J130" s="22" t="s">
        <v>364</v>
      </c>
      <c r="K130" s="32"/>
    </row>
    <row r="131" spans="1:11" ht="60" x14ac:dyDescent="0.25">
      <c r="A131" s="35">
        <v>40</v>
      </c>
      <c r="B131" s="72"/>
      <c r="C131" s="22">
        <v>1</v>
      </c>
      <c r="D131" s="29" t="s">
        <v>466</v>
      </c>
      <c r="E131" s="12" t="s">
        <v>323</v>
      </c>
      <c r="F131" s="12" t="s">
        <v>18</v>
      </c>
      <c r="G131" s="12" t="s">
        <v>501</v>
      </c>
      <c r="H131" s="22" t="s">
        <v>126</v>
      </c>
      <c r="I131" s="12" t="s">
        <v>16</v>
      </c>
      <c r="J131" s="22" t="s">
        <v>364</v>
      </c>
      <c r="K131" s="32"/>
    </row>
    <row r="132" spans="1:11" ht="60" x14ac:dyDescent="0.25">
      <c r="A132" s="35">
        <v>40</v>
      </c>
      <c r="B132" s="72"/>
      <c r="C132" s="22">
        <v>1</v>
      </c>
      <c r="D132" s="29" t="s">
        <v>466</v>
      </c>
      <c r="E132" s="12" t="s">
        <v>372</v>
      </c>
      <c r="F132" s="12" t="s">
        <v>18</v>
      </c>
      <c r="G132" s="12" t="s">
        <v>501</v>
      </c>
      <c r="H132" s="22" t="s">
        <v>126</v>
      </c>
      <c r="I132" s="32" t="s">
        <v>16</v>
      </c>
      <c r="J132" s="22" t="s">
        <v>364</v>
      </c>
      <c r="K132" s="32"/>
    </row>
    <row r="133" spans="1:11" ht="60" x14ac:dyDescent="0.25">
      <c r="A133" s="35">
        <v>40</v>
      </c>
      <c r="B133" s="72"/>
      <c r="C133" s="22">
        <v>1</v>
      </c>
      <c r="D133" s="29" t="s">
        <v>468</v>
      </c>
      <c r="E133" s="12" t="s">
        <v>322</v>
      </c>
      <c r="F133" s="12" t="s">
        <v>18</v>
      </c>
      <c r="G133" s="12" t="s">
        <v>501</v>
      </c>
      <c r="H133" s="22" t="s">
        <v>126</v>
      </c>
      <c r="I133" s="12" t="s">
        <v>16</v>
      </c>
      <c r="J133" s="22" t="s">
        <v>364</v>
      </c>
      <c r="K133" s="32"/>
    </row>
    <row r="134" spans="1:11" ht="60" x14ac:dyDescent="0.25">
      <c r="A134" s="35">
        <v>40</v>
      </c>
      <c r="B134" s="72"/>
      <c r="C134" s="22">
        <v>1</v>
      </c>
      <c r="D134" s="29" t="s">
        <v>468</v>
      </c>
      <c r="E134" s="12" t="s">
        <v>323</v>
      </c>
      <c r="F134" s="12" t="s">
        <v>18</v>
      </c>
      <c r="G134" s="12" t="s">
        <v>501</v>
      </c>
      <c r="H134" s="22" t="s">
        <v>126</v>
      </c>
      <c r="I134" s="12" t="s">
        <v>16</v>
      </c>
      <c r="J134" s="22" t="s">
        <v>364</v>
      </c>
      <c r="K134" s="32"/>
    </row>
    <row r="135" spans="1:11" ht="60" x14ac:dyDescent="0.25">
      <c r="A135" s="35">
        <v>40</v>
      </c>
      <c r="B135" s="72"/>
      <c r="C135" s="22">
        <v>1</v>
      </c>
      <c r="D135" s="29" t="s">
        <v>468</v>
      </c>
      <c r="E135" s="12" t="s">
        <v>372</v>
      </c>
      <c r="F135" s="12" t="s">
        <v>18</v>
      </c>
      <c r="G135" s="12" t="s">
        <v>501</v>
      </c>
      <c r="H135" s="22" t="s">
        <v>126</v>
      </c>
      <c r="I135" s="12" t="s">
        <v>16</v>
      </c>
      <c r="J135" s="22" t="s">
        <v>364</v>
      </c>
      <c r="K135" s="32"/>
    </row>
    <row r="136" spans="1:11" ht="60" x14ac:dyDescent="0.25">
      <c r="A136" s="35">
        <v>40</v>
      </c>
      <c r="B136" s="72"/>
      <c r="C136" s="22">
        <v>1</v>
      </c>
      <c r="D136" s="29" t="s">
        <v>359</v>
      </c>
      <c r="E136" s="12" t="s">
        <v>203</v>
      </c>
      <c r="F136" s="12" t="s">
        <v>18</v>
      </c>
      <c r="G136" s="12" t="s">
        <v>501</v>
      </c>
      <c r="H136" s="22" t="s">
        <v>126</v>
      </c>
      <c r="I136" s="12" t="s">
        <v>16</v>
      </c>
      <c r="J136" s="22" t="s">
        <v>364</v>
      </c>
      <c r="K136" s="32"/>
    </row>
    <row r="137" spans="1:11" ht="60" x14ac:dyDescent="0.25">
      <c r="A137" s="35">
        <v>40</v>
      </c>
      <c r="B137" s="72"/>
      <c r="C137" s="22">
        <v>1</v>
      </c>
      <c r="D137" s="29" t="s">
        <v>359</v>
      </c>
      <c r="E137" s="12" t="s">
        <v>323</v>
      </c>
      <c r="F137" s="12" t="s">
        <v>18</v>
      </c>
      <c r="G137" s="12" t="s">
        <v>501</v>
      </c>
      <c r="H137" s="22" t="s">
        <v>126</v>
      </c>
      <c r="I137" s="12" t="s">
        <v>16</v>
      </c>
      <c r="J137" s="22" t="s">
        <v>364</v>
      </c>
      <c r="K137" s="32"/>
    </row>
    <row r="138" spans="1:11" ht="45" x14ac:dyDescent="0.25">
      <c r="A138" s="35">
        <v>41</v>
      </c>
      <c r="B138" s="72">
        <v>29.4</v>
      </c>
      <c r="C138" s="22">
        <v>1</v>
      </c>
      <c r="D138" s="29" t="s">
        <v>467</v>
      </c>
      <c r="E138" s="12" t="s">
        <v>322</v>
      </c>
      <c r="F138" s="12" t="s">
        <v>18</v>
      </c>
      <c r="G138" s="12" t="s">
        <v>502</v>
      </c>
      <c r="H138" s="22" t="s">
        <v>126</v>
      </c>
      <c r="I138" s="32" t="s">
        <v>14</v>
      </c>
      <c r="J138" s="12" t="s">
        <v>378</v>
      </c>
      <c r="K138" s="32"/>
    </row>
    <row r="139" spans="1:11" ht="45" x14ac:dyDescent="0.25">
      <c r="A139" s="35">
        <v>41</v>
      </c>
      <c r="B139" s="72"/>
      <c r="C139" s="22">
        <v>1</v>
      </c>
      <c r="D139" s="29" t="s">
        <v>467</v>
      </c>
      <c r="E139" s="12" t="s">
        <v>323</v>
      </c>
      <c r="F139" s="12" t="s">
        <v>18</v>
      </c>
      <c r="G139" s="12" t="s">
        <v>502</v>
      </c>
      <c r="H139" s="22" t="s">
        <v>126</v>
      </c>
      <c r="I139" s="12" t="s">
        <v>14</v>
      </c>
      <c r="J139" s="12" t="s">
        <v>378</v>
      </c>
      <c r="K139" s="32"/>
    </row>
    <row r="140" spans="1:11" ht="45" x14ac:dyDescent="0.25">
      <c r="A140" s="35">
        <v>41</v>
      </c>
      <c r="B140" s="72"/>
      <c r="C140" s="22">
        <v>1</v>
      </c>
      <c r="D140" s="29" t="s">
        <v>467</v>
      </c>
      <c r="E140" s="12" t="s">
        <v>372</v>
      </c>
      <c r="F140" s="12" t="s">
        <v>18</v>
      </c>
      <c r="G140" s="12" t="s">
        <v>502</v>
      </c>
      <c r="H140" s="22" t="s">
        <v>126</v>
      </c>
      <c r="I140" s="12" t="s">
        <v>14</v>
      </c>
      <c r="J140" s="12" t="s">
        <v>378</v>
      </c>
      <c r="K140" s="32"/>
    </row>
    <row r="141" spans="1:11" ht="45" x14ac:dyDescent="0.25">
      <c r="A141" s="35">
        <v>41</v>
      </c>
      <c r="B141" s="72"/>
      <c r="C141" s="22"/>
      <c r="D141" s="29" t="s">
        <v>361</v>
      </c>
      <c r="E141" s="12" t="s">
        <v>322</v>
      </c>
      <c r="F141" s="12" t="s">
        <v>18</v>
      </c>
      <c r="G141" s="12" t="s">
        <v>502</v>
      </c>
      <c r="H141" s="22" t="s">
        <v>126</v>
      </c>
      <c r="I141" s="32" t="s">
        <v>14</v>
      </c>
      <c r="J141" s="12" t="s">
        <v>378</v>
      </c>
      <c r="K141" s="32"/>
    </row>
    <row r="142" spans="1:11" ht="45" x14ac:dyDescent="0.25">
      <c r="A142" s="35">
        <v>41</v>
      </c>
      <c r="B142" s="72"/>
      <c r="C142" s="22"/>
      <c r="D142" s="29" t="s">
        <v>361</v>
      </c>
      <c r="E142" s="12" t="s">
        <v>323</v>
      </c>
      <c r="F142" s="12" t="s">
        <v>18</v>
      </c>
      <c r="G142" s="12" t="s">
        <v>502</v>
      </c>
      <c r="H142" s="22" t="s">
        <v>126</v>
      </c>
      <c r="I142" s="12" t="s">
        <v>14</v>
      </c>
      <c r="J142" s="12" t="s">
        <v>378</v>
      </c>
      <c r="K142" s="32"/>
    </row>
    <row r="143" spans="1:11" ht="45" x14ac:dyDescent="0.25">
      <c r="A143" s="35">
        <v>41</v>
      </c>
      <c r="B143" s="72"/>
      <c r="C143" s="22"/>
      <c r="D143" s="29" t="s">
        <v>361</v>
      </c>
      <c r="E143" s="12" t="s">
        <v>372</v>
      </c>
      <c r="F143" s="12" t="s">
        <v>18</v>
      </c>
      <c r="G143" s="12" t="s">
        <v>502</v>
      </c>
      <c r="H143" s="22" t="s">
        <v>126</v>
      </c>
      <c r="I143" s="12" t="s">
        <v>16</v>
      </c>
      <c r="J143" s="22" t="s">
        <v>364</v>
      </c>
      <c r="K143" s="32"/>
    </row>
    <row r="144" spans="1:11" ht="45" x14ac:dyDescent="0.25">
      <c r="A144" s="35">
        <v>41</v>
      </c>
      <c r="B144" s="72"/>
      <c r="C144" s="22"/>
      <c r="D144" s="29" t="s">
        <v>359</v>
      </c>
      <c r="E144" s="12" t="s">
        <v>377</v>
      </c>
      <c r="F144" s="12" t="s">
        <v>18</v>
      </c>
      <c r="G144" s="12" t="s">
        <v>502</v>
      </c>
      <c r="H144" s="22" t="s">
        <v>126</v>
      </c>
      <c r="I144" s="12" t="s">
        <v>16</v>
      </c>
      <c r="J144" s="22" t="s">
        <v>364</v>
      </c>
      <c r="K144" s="32"/>
    </row>
    <row r="145" spans="1:11" ht="45" x14ac:dyDescent="0.25">
      <c r="A145" s="35">
        <v>41</v>
      </c>
      <c r="B145" s="72"/>
      <c r="C145" s="22"/>
      <c r="D145" s="29" t="s">
        <v>359</v>
      </c>
      <c r="E145" s="12" t="s">
        <v>323</v>
      </c>
      <c r="F145" s="12" t="s">
        <v>18</v>
      </c>
      <c r="G145" s="12" t="s">
        <v>502</v>
      </c>
      <c r="H145" s="22" t="s">
        <v>126</v>
      </c>
      <c r="I145" s="12" t="s">
        <v>16</v>
      </c>
      <c r="J145" s="22" t="s">
        <v>364</v>
      </c>
      <c r="K145" s="32"/>
    </row>
    <row r="146" spans="1:11" ht="45" x14ac:dyDescent="0.25">
      <c r="A146" s="35">
        <v>41</v>
      </c>
      <c r="B146" s="72"/>
      <c r="C146" s="22"/>
      <c r="D146" s="29" t="s">
        <v>359</v>
      </c>
      <c r="E146" s="12" t="s">
        <v>372</v>
      </c>
      <c r="F146" s="12" t="s">
        <v>18</v>
      </c>
      <c r="G146" s="12" t="s">
        <v>502</v>
      </c>
      <c r="H146" s="22" t="s">
        <v>126</v>
      </c>
      <c r="I146" s="12" t="s">
        <v>16</v>
      </c>
      <c r="J146" s="22" t="s">
        <v>364</v>
      </c>
      <c r="K146" s="32"/>
    </row>
    <row r="147" spans="1:11" ht="45" x14ac:dyDescent="0.25">
      <c r="A147" s="35">
        <v>41</v>
      </c>
      <c r="B147" s="72"/>
      <c r="C147" s="22"/>
      <c r="D147" s="29" t="s">
        <v>466</v>
      </c>
      <c r="E147" s="12" t="s">
        <v>322</v>
      </c>
      <c r="F147" s="12" t="s">
        <v>18</v>
      </c>
      <c r="G147" s="12" t="s">
        <v>502</v>
      </c>
      <c r="H147" s="22" t="s">
        <v>126</v>
      </c>
      <c r="I147" s="12" t="s">
        <v>16</v>
      </c>
      <c r="J147" s="22" t="s">
        <v>364</v>
      </c>
      <c r="K147" s="32"/>
    </row>
    <row r="148" spans="1:11" ht="45" x14ac:dyDescent="0.25">
      <c r="A148" s="35">
        <v>41</v>
      </c>
      <c r="B148" s="72"/>
      <c r="C148" s="22"/>
      <c r="D148" s="29" t="s">
        <v>466</v>
      </c>
      <c r="E148" s="12" t="s">
        <v>323</v>
      </c>
      <c r="F148" s="12" t="s">
        <v>18</v>
      </c>
      <c r="G148" s="12" t="s">
        <v>502</v>
      </c>
      <c r="H148" s="22" t="s">
        <v>126</v>
      </c>
      <c r="I148" s="12" t="s">
        <v>16</v>
      </c>
      <c r="J148" s="22" t="s">
        <v>364</v>
      </c>
      <c r="K148" s="32"/>
    </row>
    <row r="149" spans="1:11" ht="45" x14ac:dyDescent="0.25">
      <c r="A149" s="35">
        <v>41</v>
      </c>
      <c r="B149" s="72"/>
      <c r="C149" s="22"/>
      <c r="D149" s="29" t="s">
        <v>466</v>
      </c>
      <c r="E149" s="12" t="s">
        <v>372</v>
      </c>
      <c r="F149" s="12" t="s">
        <v>18</v>
      </c>
      <c r="G149" s="12" t="s">
        <v>502</v>
      </c>
      <c r="H149" s="22" t="s">
        <v>126</v>
      </c>
      <c r="I149" s="12" t="s">
        <v>16</v>
      </c>
      <c r="J149" s="22" t="s">
        <v>364</v>
      </c>
      <c r="K149" s="32"/>
    </row>
    <row r="150" spans="1:11" ht="45" x14ac:dyDescent="0.25">
      <c r="A150" s="35">
        <v>41</v>
      </c>
      <c r="B150" s="72"/>
      <c r="C150" s="22"/>
      <c r="D150" s="29" t="s">
        <v>468</v>
      </c>
      <c r="E150" s="12" t="s">
        <v>322</v>
      </c>
      <c r="F150" s="12" t="s">
        <v>18</v>
      </c>
      <c r="G150" s="12" t="s">
        <v>502</v>
      </c>
      <c r="H150" s="22" t="s">
        <v>126</v>
      </c>
      <c r="I150" s="12" t="s">
        <v>16</v>
      </c>
      <c r="J150" s="22" t="s">
        <v>364</v>
      </c>
      <c r="K150" s="32"/>
    </row>
    <row r="151" spans="1:11" ht="45" x14ac:dyDescent="0.25">
      <c r="A151" s="35">
        <v>41</v>
      </c>
      <c r="B151" s="72"/>
      <c r="C151" s="22"/>
      <c r="D151" s="29" t="s">
        <v>468</v>
      </c>
      <c r="E151" s="12" t="s">
        <v>323</v>
      </c>
      <c r="F151" s="12" t="s">
        <v>18</v>
      </c>
      <c r="G151" s="12" t="s">
        <v>502</v>
      </c>
      <c r="H151" s="22" t="s">
        <v>126</v>
      </c>
      <c r="I151" s="12" t="s">
        <v>16</v>
      </c>
      <c r="J151" s="22" t="s">
        <v>364</v>
      </c>
      <c r="K151" s="32"/>
    </row>
    <row r="152" spans="1:11" ht="45" x14ac:dyDescent="0.25">
      <c r="A152" s="35">
        <v>41</v>
      </c>
      <c r="B152" s="72"/>
      <c r="C152" s="22"/>
      <c r="D152" s="29" t="s">
        <v>468</v>
      </c>
      <c r="E152" s="12" t="s">
        <v>372</v>
      </c>
      <c r="F152" s="12" t="s">
        <v>18</v>
      </c>
      <c r="G152" s="12" t="s">
        <v>502</v>
      </c>
      <c r="H152" s="22" t="s">
        <v>126</v>
      </c>
      <c r="I152" s="12" t="s">
        <v>16</v>
      </c>
      <c r="J152" s="22" t="s">
        <v>364</v>
      </c>
      <c r="K152" s="32"/>
    </row>
    <row r="153" spans="1:11" ht="45" x14ac:dyDescent="0.25">
      <c r="A153" s="35">
        <v>42</v>
      </c>
      <c r="B153" s="72">
        <v>18.399999999999999</v>
      </c>
      <c r="C153" s="22">
        <v>1</v>
      </c>
      <c r="D153" s="29" t="s">
        <v>359</v>
      </c>
      <c r="E153" s="12" t="s">
        <v>379</v>
      </c>
      <c r="F153" s="12" t="s">
        <v>11</v>
      </c>
      <c r="G153" s="12" t="s">
        <v>380</v>
      </c>
      <c r="H153" s="22" t="s">
        <v>381</v>
      </c>
      <c r="I153" s="12" t="s">
        <v>16</v>
      </c>
      <c r="J153" s="22" t="s">
        <v>364</v>
      </c>
      <c r="K153" s="32"/>
    </row>
    <row r="154" spans="1:11" ht="45" x14ac:dyDescent="0.25">
      <c r="A154" s="35">
        <v>42</v>
      </c>
      <c r="B154" s="72"/>
      <c r="C154" s="22">
        <v>1</v>
      </c>
      <c r="D154" s="29" t="s">
        <v>359</v>
      </c>
      <c r="E154" s="12" t="s">
        <v>382</v>
      </c>
      <c r="F154" s="12" t="s">
        <v>18</v>
      </c>
      <c r="G154" s="12" t="s">
        <v>380</v>
      </c>
      <c r="H154" s="22" t="s">
        <v>381</v>
      </c>
      <c r="I154" s="12" t="s">
        <v>16</v>
      </c>
      <c r="J154" s="22" t="s">
        <v>364</v>
      </c>
      <c r="K154" s="32"/>
    </row>
    <row r="155" spans="1:11" ht="30" x14ac:dyDescent="0.25">
      <c r="A155" s="35">
        <v>43</v>
      </c>
      <c r="B155" s="72">
        <v>17.399999999999999</v>
      </c>
      <c r="C155" s="22">
        <v>1</v>
      </c>
      <c r="D155" s="29" t="s">
        <v>466</v>
      </c>
      <c r="E155" s="12" t="s">
        <v>379</v>
      </c>
      <c r="F155" s="12" t="s">
        <v>11</v>
      </c>
      <c r="G155" s="12" t="s">
        <v>503</v>
      </c>
      <c r="H155" s="22" t="s">
        <v>383</v>
      </c>
      <c r="I155" s="12" t="s">
        <v>16</v>
      </c>
      <c r="J155" s="22" t="s">
        <v>364</v>
      </c>
      <c r="K155" s="32"/>
    </row>
    <row r="156" spans="1:11" ht="30" x14ac:dyDescent="0.25">
      <c r="A156" s="35">
        <v>43</v>
      </c>
      <c r="B156" s="72"/>
      <c r="C156" s="22">
        <v>1</v>
      </c>
      <c r="D156" s="29" t="s">
        <v>466</v>
      </c>
      <c r="E156" s="12" t="s">
        <v>382</v>
      </c>
      <c r="F156" s="12" t="s">
        <v>18</v>
      </c>
      <c r="G156" s="12" t="s">
        <v>503</v>
      </c>
      <c r="H156" s="22" t="s">
        <v>383</v>
      </c>
      <c r="I156" s="12" t="s">
        <v>16</v>
      </c>
      <c r="J156" s="22" t="s">
        <v>364</v>
      </c>
      <c r="K156" s="32"/>
    </row>
    <row r="157" spans="1:11" ht="30" x14ac:dyDescent="0.25">
      <c r="A157" s="35">
        <v>44</v>
      </c>
      <c r="B157" s="72">
        <v>24</v>
      </c>
      <c r="C157" s="22">
        <v>1</v>
      </c>
      <c r="D157" s="29" t="s">
        <v>359</v>
      </c>
      <c r="E157" s="12" t="s">
        <v>420</v>
      </c>
      <c r="F157" s="12" t="s">
        <v>11</v>
      </c>
      <c r="G157" s="12" t="s">
        <v>384</v>
      </c>
      <c r="H157" s="22" t="s">
        <v>385</v>
      </c>
      <c r="I157" s="12" t="s">
        <v>16</v>
      </c>
      <c r="J157" s="22" t="s">
        <v>364</v>
      </c>
      <c r="K157" s="32"/>
    </row>
    <row r="158" spans="1:11" ht="30" x14ac:dyDescent="0.25">
      <c r="A158" s="35">
        <v>44</v>
      </c>
      <c r="B158" s="72"/>
      <c r="C158" s="22">
        <v>1</v>
      </c>
      <c r="D158" s="29" t="s">
        <v>359</v>
      </c>
      <c r="E158" s="12" t="s">
        <v>42</v>
      </c>
      <c r="F158" s="12" t="s">
        <v>18</v>
      </c>
      <c r="G158" s="12" t="s">
        <v>384</v>
      </c>
      <c r="H158" s="22" t="s">
        <v>385</v>
      </c>
      <c r="I158" s="12" t="s">
        <v>16</v>
      </c>
      <c r="J158" s="22" t="s">
        <v>364</v>
      </c>
      <c r="K158" s="32"/>
    </row>
    <row r="159" spans="1:11" ht="30" x14ac:dyDescent="0.25">
      <c r="A159" s="35">
        <v>45</v>
      </c>
      <c r="B159" s="72">
        <v>24.2</v>
      </c>
      <c r="C159" s="22">
        <v>1</v>
      </c>
      <c r="D159" s="29" t="s">
        <v>466</v>
      </c>
      <c r="E159" s="12" t="s">
        <v>420</v>
      </c>
      <c r="F159" s="12" t="s">
        <v>11</v>
      </c>
      <c r="G159" s="12" t="s">
        <v>504</v>
      </c>
      <c r="H159" s="22" t="s">
        <v>505</v>
      </c>
      <c r="I159" s="12" t="s">
        <v>16</v>
      </c>
      <c r="J159" s="22" t="s">
        <v>364</v>
      </c>
      <c r="K159" s="32"/>
    </row>
    <row r="160" spans="1:11" ht="30" x14ac:dyDescent="0.25">
      <c r="A160" s="35">
        <v>45</v>
      </c>
      <c r="B160" s="72"/>
      <c r="C160" s="22">
        <v>1</v>
      </c>
      <c r="D160" s="29" t="s">
        <v>466</v>
      </c>
      <c r="E160" s="12" t="s">
        <v>382</v>
      </c>
      <c r="F160" s="12" t="s">
        <v>18</v>
      </c>
      <c r="G160" s="12" t="s">
        <v>504</v>
      </c>
      <c r="H160" s="22" t="s">
        <v>505</v>
      </c>
      <c r="I160" s="12" t="s">
        <v>16</v>
      </c>
      <c r="J160" s="22" t="s">
        <v>364</v>
      </c>
      <c r="K160" s="32"/>
    </row>
    <row r="161" spans="1:11" ht="30" x14ac:dyDescent="0.25">
      <c r="A161" s="35">
        <v>46</v>
      </c>
      <c r="B161" s="72">
        <v>35.299999999999997</v>
      </c>
      <c r="C161" s="22">
        <v>1</v>
      </c>
      <c r="D161" s="29" t="s">
        <v>466</v>
      </c>
      <c r="E161" s="12" t="s">
        <v>69</v>
      </c>
      <c r="F161" s="12" t="s">
        <v>11</v>
      </c>
      <c r="G161" s="12" t="s">
        <v>386</v>
      </c>
      <c r="H161" s="22" t="s">
        <v>387</v>
      </c>
      <c r="I161" s="12" t="s">
        <v>16</v>
      </c>
      <c r="J161" s="22" t="s">
        <v>364</v>
      </c>
      <c r="K161" s="32"/>
    </row>
    <row r="162" spans="1:11" ht="30" x14ac:dyDescent="0.25">
      <c r="A162" s="35">
        <v>46</v>
      </c>
      <c r="B162" s="72"/>
      <c r="C162" s="22">
        <v>1</v>
      </c>
      <c r="D162" s="29" t="s">
        <v>466</v>
      </c>
      <c r="E162" s="12" t="s">
        <v>42</v>
      </c>
      <c r="F162" s="12" t="s">
        <v>18</v>
      </c>
      <c r="G162" s="12" t="s">
        <v>386</v>
      </c>
      <c r="H162" s="22" t="s">
        <v>387</v>
      </c>
      <c r="I162" s="12" t="s">
        <v>16</v>
      </c>
      <c r="J162" s="22" t="s">
        <v>364</v>
      </c>
      <c r="K162" s="32"/>
    </row>
    <row r="163" spans="1:11" ht="30" x14ac:dyDescent="0.25">
      <c r="A163" s="35">
        <v>47</v>
      </c>
      <c r="B163" s="72">
        <v>16.899999999999999</v>
      </c>
      <c r="C163" s="22">
        <v>1</v>
      </c>
      <c r="D163" s="29" t="s">
        <v>359</v>
      </c>
      <c r="E163" s="12" t="s">
        <v>146</v>
      </c>
      <c r="F163" s="12" t="s">
        <v>11</v>
      </c>
      <c r="G163" s="12" t="s">
        <v>388</v>
      </c>
      <c r="H163" s="22" t="s">
        <v>506</v>
      </c>
      <c r="I163" s="12" t="s">
        <v>16</v>
      </c>
      <c r="J163" s="22" t="s">
        <v>364</v>
      </c>
      <c r="K163" s="32"/>
    </row>
    <row r="164" spans="1:11" x14ac:dyDescent="0.25">
      <c r="A164" s="35">
        <v>47</v>
      </c>
      <c r="B164" s="72"/>
      <c r="C164" s="22">
        <v>1</v>
      </c>
      <c r="D164" s="29" t="s">
        <v>359</v>
      </c>
      <c r="E164" s="12" t="s">
        <v>42</v>
      </c>
      <c r="F164" s="12" t="s">
        <v>18</v>
      </c>
      <c r="G164" s="12" t="s">
        <v>388</v>
      </c>
      <c r="H164" s="22" t="s">
        <v>507</v>
      </c>
      <c r="I164" s="12" t="s">
        <v>16</v>
      </c>
      <c r="J164" s="22" t="s">
        <v>364</v>
      </c>
      <c r="K164" s="32"/>
    </row>
    <row r="165" spans="1:11" ht="45" x14ac:dyDescent="0.25">
      <c r="A165" s="35">
        <v>48</v>
      </c>
      <c r="B165" s="72">
        <v>17.7</v>
      </c>
      <c r="C165" s="22">
        <v>1</v>
      </c>
      <c r="D165" s="29" t="s">
        <v>359</v>
      </c>
      <c r="E165" s="12" t="s">
        <v>69</v>
      </c>
      <c r="F165" s="12" t="s">
        <v>11</v>
      </c>
      <c r="G165" s="12" t="s">
        <v>508</v>
      </c>
      <c r="H165" s="22" t="s">
        <v>509</v>
      </c>
      <c r="I165" s="12" t="s">
        <v>16</v>
      </c>
      <c r="J165" s="22" t="s">
        <v>364</v>
      </c>
      <c r="K165" s="32"/>
    </row>
    <row r="166" spans="1:11" ht="45" x14ac:dyDescent="0.25">
      <c r="A166" s="35">
        <v>48</v>
      </c>
      <c r="B166" s="72"/>
      <c r="C166" s="22">
        <v>1</v>
      </c>
      <c r="D166" s="29" t="s">
        <v>359</v>
      </c>
      <c r="E166" s="12" t="s">
        <v>42</v>
      </c>
      <c r="F166" s="12" t="s">
        <v>18</v>
      </c>
      <c r="G166" s="12" t="s">
        <v>508</v>
      </c>
      <c r="H166" s="22" t="s">
        <v>509</v>
      </c>
      <c r="I166" s="12" t="s">
        <v>16</v>
      </c>
      <c r="J166" s="22" t="s">
        <v>364</v>
      </c>
      <c r="K166" s="32"/>
    </row>
    <row r="167" spans="1:11" ht="30" x14ac:dyDescent="0.25">
      <c r="A167" s="35">
        <v>49</v>
      </c>
      <c r="B167" s="72">
        <v>17.399999999999999</v>
      </c>
      <c r="C167" s="22">
        <v>1</v>
      </c>
      <c r="D167" s="29" t="s">
        <v>359</v>
      </c>
      <c r="E167" s="12" t="s">
        <v>69</v>
      </c>
      <c r="F167" s="12" t="s">
        <v>11</v>
      </c>
      <c r="G167" s="12" t="s">
        <v>389</v>
      </c>
      <c r="H167" s="22" t="s">
        <v>510</v>
      </c>
      <c r="I167" s="12" t="s">
        <v>16</v>
      </c>
      <c r="J167" s="22" t="s">
        <v>364</v>
      </c>
      <c r="K167" s="32"/>
    </row>
    <row r="168" spans="1:11" ht="30" x14ac:dyDescent="0.25">
      <c r="A168" s="35">
        <v>49</v>
      </c>
      <c r="B168" s="72"/>
      <c r="C168" s="22">
        <v>1</v>
      </c>
      <c r="D168" s="29" t="s">
        <v>359</v>
      </c>
      <c r="E168" s="12" t="s">
        <v>85</v>
      </c>
      <c r="F168" s="12" t="s">
        <v>18</v>
      </c>
      <c r="G168" s="12" t="s">
        <v>389</v>
      </c>
      <c r="H168" s="22" t="s">
        <v>385</v>
      </c>
      <c r="I168" s="12" t="s">
        <v>16</v>
      </c>
      <c r="J168" s="22" t="s">
        <v>364</v>
      </c>
      <c r="K168" s="32"/>
    </row>
    <row r="169" spans="1:11" ht="30" x14ac:dyDescent="0.25">
      <c r="A169" s="35">
        <v>50</v>
      </c>
      <c r="B169" s="72">
        <v>17.7</v>
      </c>
      <c r="C169" s="22">
        <v>1</v>
      </c>
      <c r="D169" s="29" t="s">
        <v>359</v>
      </c>
      <c r="E169" s="12" t="s">
        <v>69</v>
      </c>
      <c r="F169" s="12" t="s">
        <v>11</v>
      </c>
      <c r="G169" s="12" t="s">
        <v>390</v>
      </c>
      <c r="H169" s="22" t="s">
        <v>126</v>
      </c>
      <c r="I169" s="12" t="s">
        <v>16</v>
      </c>
      <c r="J169" s="22" t="s">
        <v>364</v>
      </c>
      <c r="K169" s="32"/>
    </row>
    <row r="170" spans="1:11" ht="30" x14ac:dyDescent="0.25">
      <c r="A170" s="35">
        <v>50</v>
      </c>
      <c r="B170" s="72"/>
      <c r="C170" s="22">
        <v>1</v>
      </c>
      <c r="D170" s="29" t="s">
        <v>359</v>
      </c>
      <c r="E170" s="12" t="s">
        <v>85</v>
      </c>
      <c r="F170" s="12" t="s">
        <v>18</v>
      </c>
      <c r="G170" s="12" t="s">
        <v>390</v>
      </c>
      <c r="H170" s="22" t="s">
        <v>126</v>
      </c>
      <c r="I170" s="12" t="s">
        <v>16</v>
      </c>
      <c r="J170" s="22" t="s">
        <v>364</v>
      </c>
      <c r="K170" s="32"/>
    </row>
    <row r="171" spans="1:11" ht="45" x14ac:dyDescent="0.25">
      <c r="A171" s="35">
        <v>58</v>
      </c>
      <c r="B171" s="72">
        <v>86.8</v>
      </c>
      <c r="C171" s="22">
        <v>2</v>
      </c>
      <c r="D171" s="29" t="s">
        <v>343</v>
      </c>
      <c r="E171" s="12" t="s">
        <v>332</v>
      </c>
      <c r="F171" s="12" t="s">
        <v>25</v>
      </c>
      <c r="G171" s="12" t="s">
        <v>511</v>
      </c>
      <c r="H171" s="22" t="s">
        <v>391</v>
      </c>
      <c r="I171" s="12" t="s">
        <v>16</v>
      </c>
      <c r="J171" s="22" t="s">
        <v>364</v>
      </c>
      <c r="K171" s="32"/>
    </row>
    <row r="172" spans="1:11" ht="30" x14ac:dyDescent="0.25">
      <c r="A172" s="35">
        <v>58</v>
      </c>
      <c r="B172" s="72"/>
      <c r="C172" s="22">
        <v>2</v>
      </c>
      <c r="D172" s="29" t="s">
        <v>359</v>
      </c>
      <c r="E172" s="12" t="s">
        <v>101</v>
      </c>
      <c r="F172" s="12" t="s">
        <v>25</v>
      </c>
      <c r="G172" s="12" t="s">
        <v>512</v>
      </c>
      <c r="H172" s="22" t="s">
        <v>391</v>
      </c>
      <c r="I172" s="12" t="s">
        <v>16</v>
      </c>
      <c r="J172" s="22" t="s">
        <v>364</v>
      </c>
      <c r="K172" s="32"/>
    </row>
    <row r="173" spans="1:11" ht="60" x14ac:dyDescent="0.25">
      <c r="A173" s="63">
        <v>58</v>
      </c>
      <c r="B173" s="73"/>
      <c r="C173" s="25">
        <v>2</v>
      </c>
      <c r="D173" s="26" t="s">
        <v>415</v>
      </c>
      <c r="E173" s="25" t="s">
        <v>447</v>
      </c>
      <c r="F173" s="25" t="s">
        <v>18</v>
      </c>
      <c r="G173" s="25" t="s">
        <v>448</v>
      </c>
      <c r="H173" s="25" t="s">
        <v>373</v>
      </c>
      <c r="I173" s="64" t="s">
        <v>16</v>
      </c>
      <c r="J173" s="25" t="s">
        <v>364</v>
      </c>
      <c r="K173" s="64" t="s">
        <v>16</v>
      </c>
    </row>
    <row r="174" spans="1:11" ht="60" x14ac:dyDescent="0.25">
      <c r="A174" s="63">
        <v>58</v>
      </c>
      <c r="B174" s="73"/>
      <c r="C174" s="25">
        <v>2</v>
      </c>
      <c r="D174" s="26" t="s">
        <v>415</v>
      </c>
      <c r="E174" s="25" t="s">
        <v>217</v>
      </c>
      <c r="F174" s="25" t="s">
        <v>18</v>
      </c>
      <c r="G174" s="25" t="s">
        <v>449</v>
      </c>
      <c r="H174" s="25" t="s">
        <v>373</v>
      </c>
      <c r="I174" s="64" t="s">
        <v>16</v>
      </c>
      <c r="J174" s="25" t="s">
        <v>364</v>
      </c>
      <c r="K174" s="64" t="s">
        <v>16</v>
      </c>
    </row>
    <row r="175" spans="1:11" ht="60" x14ac:dyDescent="0.25">
      <c r="A175" s="63">
        <v>58</v>
      </c>
      <c r="B175" s="73"/>
      <c r="C175" s="25">
        <v>2</v>
      </c>
      <c r="D175" s="26" t="s">
        <v>415</v>
      </c>
      <c r="E175" s="25" t="s">
        <v>450</v>
      </c>
      <c r="F175" s="25" t="s">
        <v>18</v>
      </c>
      <c r="G175" s="25" t="s">
        <v>449</v>
      </c>
      <c r="H175" s="25" t="s">
        <v>373</v>
      </c>
      <c r="I175" s="64" t="s">
        <v>16</v>
      </c>
      <c r="J175" s="25" t="s">
        <v>364</v>
      </c>
      <c r="K175" s="64" t="s">
        <v>16</v>
      </c>
    </row>
    <row r="176" spans="1:11" ht="60" x14ac:dyDescent="0.25">
      <c r="A176" s="63">
        <v>58</v>
      </c>
      <c r="B176" s="73"/>
      <c r="C176" s="25">
        <v>2</v>
      </c>
      <c r="D176" s="26" t="s">
        <v>415</v>
      </c>
      <c r="E176" s="25" t="s">
        <v>451</v>
      </c>
      <c r="F176" s="25" t="s">
        <v>18</v>
      </c>
      <c r="G176" s="25" t="s">
        <v>449</v>
      </c>
      <c r="H176" s="25" t="s">
        <v>373</v>
      </c>
      <c r="I176" s="64" t="s">
        <v>16</v>
      </c>
      <c r="J176" s="25" t="s">
        <v>364</v>
      </c>
      <c r="K176" s="64" t="s">
        <v>16</v>
      </c>
    </row>
    <row r="177" spans="1:11" ht="30" x14ac:dyDescent="0.25">
      <c r="A177" s="35">
        <v>63</v>
      </c>
      <c r="B177" s="72">
        <v>19.7</v>
      </c>
      <c r="C177" s="22">
        <v>2</v>
      </c>
      <c r="D177" s="29" t="s">
        <v>467</v>
      </c>
      <c r="E177" s="12" t="s">
        <v>69</v>
      </c>
      <c r="F177" s="12" t="s">
        <v>11</v>
      </c>
      <c r="G177" s="12" t="s">
        <v>513</v>
      </c>
      <c r="H177" s="22" t="s">
        <v>392</v>
      </c>
      <c r="I177" s="12" t="s">
        <v>16</v>
      </c>
      <c r="J177" s="22" t="s">
        <v>364</v>
      </c>
      <c r="K177" s="32"/>
    </row>
    <row r="178" spans="1:11" ht="45" x14ac:dyDescent="0.25">
      <c r="A178" s="35">
        <v>63</v>
      </c>
      <c r="B178" s="72"/>
      <c r="C178" s="22">
        <v>2</v>
      </c>
      <c r="D178" s="29" t="s">
        <v>343</v>
      </c>
      <c r="E178" s="12" t="s">
        <v>42</v>
      </c>
      <c r="F178" s="12" t="s">
        <v>18</v>
      </c>
      <c r="G178" s="12" t="s">
        <v>514</v>
      </c>
      <c r="H178" s="22" t="s">
        <v>392</v>
      </c>
      <c r="I178" s="12" t="s">
        <v>16</v>
      </c>
      <c r="J178" s="22" t="s">
        <v>364</v>
      </c>
      <c r="K178" s="32"/>
    </row>
    <row r="179" spans="1:11" ht="30" x14ac:dyDescent="0.25">
      <c r="A179" s="35">
        <v>64</v>
      </c>
      <c r="B179" s="72">
        <v>16.600000000000001</v>
      </c>
      <c r="C179" s="22">
        <v>2</v>
      </c>
      <c r="D179" s="29" t="s">
        <v>361</v>
      </c>
      <c r="E179" s="12" t="s">
        <v>69</v>
      </c>
      <c r="F179" s="12" t="s">
        <v>11</v>
      </c>
      <c r="G179" s="12" t="s">
        <v>515</v>
      </c>
      <c r="H179" s="22" t="s">
        <v>396</v>
      </c>
      <c r="I179" s="12" t="s">
        <v>16</v>
      </c>
      <c r="J179" s="22" t="s">
        <v>364</v>
      </c>
      <c r="K179" s="32"/>
    </row>
    <row r="180" spans="1:11" ht="30" x14ac:dyDescent="0.25">
      <c r="A180" s="35">
        <v>64</v>
      </c>
      <c r="B180" s="72"/>
      <c r="C180" s="22">
        <v>2</v>
      </c>
      <c r="D180" s="29" t="s">
        <v>361</v>
      </c>
      <c r="E180" s="12" t="s">
        <v>85</v>
      </c>
      <c r="F180" s="12" t="s">
        <v>18</v>
      </c>
      <c r="G180" s="12" t="s">
        <v>515</v>
      </c>
      <c r="H180" s="22" t="s">
        <v>396</v>
      </c>
      <c r="I180" s="12" t="s">
        <v>16</v>
      </c>
      <c r="J180" s="22" t="s">
        <v>364</v>
      </c>
      <c r="K180" s="32"/>
    </row>
    <row r="181" spans="1:11" ht="30" x14ac:dyDescent="0.25">
      <c r="A181" s="35">
        <v>65</v>
      </c>
      <c r="B181" s="72">
        <v>16.600000000000001</v>
      </c>
      <c r="C181" s="22">
        <v>2</v>
      </c>
      <c r="D181" s="29" t="s">
        <v>361</v>
      </c>
      <c r="E181" s="12" t="s">
        <v>69</v>
      </c>
      <c r="F181" s="12" t="s">
        <v>11</v>
      </c>
      <c r="G181" s="12" t="s">
        <v>393</v>
      </c>
      <c r="H181" s="22" t="s">
        <v>516</v>
      </c>
      <c r="I181" s="12" t="s">
        <v>14</v>
      </c>
      <c r="J181" s="12" t="s">
        <v>393</v>
      </c>
      <c r="K181" s="32"/>
    </row>
    <row r="182" spans="1:11" x14ac:dyDescent="0.25">
      <c r="A182" s="35">
        <v>65</v>
      </c>
      <c r="B182" s="72"/>
      <c r="C182" s="22">
        <v>2</v>
      </c>
      <c r="D182" s="29" t="s">
        <v>361</v>
      </c>
      <c r="E182" s="12" t="s">
        <v>85</v>
      </c>
      <c r="F182" s="12" t="s">
        <v>11</v>
      </c>
      <c r="G182" s="12" t="s">
        <v>393</v>
      </c>
      <c r="H182" s="22" t="s">
        <v>516</v>
      </c>
      <c r="I182" s="12" t="s">
        <v>14</v>
      </c>
      <c r="J182" s="12" t="s">
        <v>393</v>
      </c>
      <c r="K182" s="32"/>
    </row>
    <row r="183" spans="1:11" ht="30" x14ac:dyDescent="0.25">
      <c r="A183" s="35">
        <v>66</v>
      </c>
      <c r="B183" s="72">
        <v>18</v>
      </c>
      <c r="C183" s="22">
        <v>2</v>
      </c>
      <c r="D183" s="29" t="s">
        <v>361</v>
      </c>
      <c r="E183" s="12" t="s">
        <v>69</v>
      </c>
      <c r="F183" s="12" t="s">
        <v>11</v>
      </c>
      <c r="G183" s="12" t="s">
        <v>394</v>
      </c>
      <c r="H183" s="22" t="s">
        <v>516</v>
      </c>
      <c r="I183" s="12" t="s">
        <v>16</v>
      </c>
      <c r="J183" s="22" t="s">
        <v>364</v>
      </c>
      <c r="K183" s="32"/>
    </row>
    <row r="184" spans="1:11" ht="30" x14ac:dyDescent="0.25">
      <c r="A184" s="35">
        <v>66</v>
      </c>
      <c r="B184" s="72"/>
      <c r="C184" s="22">
        <v>2</v>
      </c>
      <c r="D184" s="29" t="s">
        <v>361</v>
      </c>
      <c r="E184" s="12" t="s">
        <v>42</v>
      </c>
      <c r="F184" s="12" t="s">
        <v>11</v>
      </c>
      <c r="G184" s="12" t="s">
        <v>394</v>
      </c>
      <c r="H184" s="22" t="s">
        <v>516</v>
      </c>
      <c r="I184" s="12" t="s">
        <v>16</v>
      </c>
      <c r="J184" s="22" t="s">
        <v>364</v>
      </c>
      <c r="K184" s="32"/>
    </row>
    <row r="185" spans="1:11" ht="135" x14ac:dyDescent="0.25">
      <c r="A185" s="35">
        <v>67</v>
      </c>
      <c r="B185" s="72">
        <v>36.4</v>
      </c>
      <c r="C185" s="22">
        <v>2</v>
      </c>
      <c r="D185" s="29" t="s">
        <v>416</v>
      </c>
      <c r="E185" s="22" t="s">
        <v>191</v>
      </c>
      <c r="F185" s="22" t="s">
        <v>25</v>
      </c>
      <c r="G185" s="22" t="s">
        <v>517</v>
      </c>
      <c r="H185" s="22" t="s">
        <v>364</v>
      </c>
      <c r="I185" s="38" t="s">
        <v>16</v>
      </c>
      <c r="J185" s="22" t="s">
        <v>364</v>
      </c>
      <c r="K185" s="38" t="s">
        <v>16</v>
      </c>
    </row>
    <row r="186" spans="1:11" ht="135" x14ac:dyDescent="0.25">
      <c r="A186" s="35">
        <v>67</v>
      </c>
      <c r="B186" s="72"/>
      <c r="C186" s="22">
        <v>2</v>
      </c>
      <c r="D186" s="29" t="s">
        <v>416</v>
      </c>
      <c r="E186" s="22" t="s">
        <v>452</v>
      </c>
      <c r="F186" s="22" t="s">
        <v>25</v>
      </c>
      <c r="G186" s="22" t="s">
        <v>517</v>
      </c>
      <c r="H186" s="22" t="s">
        <v>364</v>
      </c>
      <c r="I186" s="38" t="s">
        <v>16</v>
      </c>
      <c r="J186" s="22" t="s">
        <v>364</v>
      </c>
      <c r="K186" s="38" t="s">
        <v>16</v>
      </c>
    </row>
    <row r="187" spans="1:11" ht="135" x14ac:dyDescent="0.25">
      <c r="A187" s="35">
        <v>67</v>
      </c>
      <c r="B187" s="72"/>
      <c r="C187" s="22">
        <v>2</v>
      </c>
      <c r="D187" s="29" t="s">
        <v>416</v>
      </c>
      <c r="E187" s="22" t="s">
        <v>453</v>
      </c>
      <c r="F187" s="22" t="s">
        <v>25</v>
      </c>
      <c r="G187" s="22" t="s">
        <v>517</v>
      </c>
      <c r="H187" s="22" t="s">
        <v>364</v>
      </c>
      <c r="I187" s="38" t="s">
        <v>16</v>
      </c>
      <c r="J187" s="22" t="s">
        <v>364</v>
      </c>
      <c r="K187" s="38" t="s">
        <v>16</v>
      </c>
    </row>
    <row r="188" spans="1:11" ht="135" x14ac:dyDescent="0.25">
      <c r="A188" s="35">
        <v>67</v>
      </c>
      <c r="B188" s="72"/>
      <c r="C188" s="22">
        <v>2</v>
      </c>
      <c r="D188" s="29" t="s">
        <v>416</v>
      </c>
      <c r="E188" s="22" t="s">
        <v>193</v>
      </c>
      <c r="F188" s="22" t="s">
        <v>25</v>
      </c>
      <c r="G188" s="22" t="s">
        <v>517</v>
      </c>
      <c r="H188" s="22" t="s">
        <v>364</v>
      </c>
      <c r="I188" s="38" t="s">
        <v>16</v>
      </c>
      <c r="J188" s="22" t="s">
        <v>364</v>
      </c>
      <c r="K188" s="38" t="s">
        <v>16</v>
      </c>
    </row>
    <row r="189" spans="1:11" ht="165" x14ac:dyDescent="0.25">
      <c r="A189" s="35">
        <v>69</v>
      </c>
      <c r="B189" s="72">
        <v>73.5</v>
      </c>
      <c r="C189" s="22">
        <v>2</v>
      </c>
      <c r="D189" s="29" t="s">
        <v>416</v>
      </c>
      <c r="E189" s="22" t="s">
        <v>453</v>
      </c>
      <c r="F189" s="22" t="s">
        <v>25</v>
      </c>
      <c r="G189" s="22" t="s">
        <v>521</v>
      </c>
      <c r="H189" s="22" t="s">
        <v>364</v>
      </c>
      <c r="I189" s="38" t="s">
        <v>16</v>
      </c>
      <c r="J189" s="25" t="s">
        <v>364</v>
      </c>
      <c r="K189" s="38" t="s">
        <v>16</v>
      </c>
    </row>
    <row r="190" spans="1:11" ht="165" x14ac:dyDescent="0.25">
      <c r="A190" s="35">
        <v>69</v>
      </c>
      <c r="B190" s="72"/>
      <c r="C190" s="22">
        <v>2</v>
      </c>
      <c r="D190" s="29" t="s">
        <v>416</v>
      </c>
      <c r="E190" s="22" t="s">
        <v>193</v>
      </c>
      <c r="F190" s="22" t="s">
        <v>25</v>
      </c>
      <c r="G190" s="22" t="s">
        <v>521</v>
      </c>
      <c r="H190" s="22" t="s">
        <v>364</v>
      </c>
      <c r="I190" s="38" t="s">
        <v>16</v>
      </c>
      <c r="J190" s="25" t="s">
        <v>364</v>
      </c>
      <c r="K190" s="38" t="s">
        <v>16</v>
      </c>
    </row>
    <row r="191" spans="1:11" ht="165" x14ac:dyDescent="0.25">
      <c r="A191" s="35">
        <v>69</v>
      </c>
      <c r="B191" s="72"/>
      <c r="C191" s="22">
        <v>2</v>
      </c>
      <c r="D191" s="29" t="s">
        <v>416</v>
      </c>
      <c r="E191" s="22" t="s">
        <v>191</v>
      </c>
      <c r="F191" s="22" t="s">
        <v>25</v>
      </c>
      <c r="G191" s="22" t="s">
        <v>521</v>
      </c>
      <c r="H191" s="22" t="s">
        <v>364</v>
      </c>
      <c r="I191" s="38" t="s">
        <v>16</v>
      </c>
      <c r="J191" s="25" t="s">
        <v>364</v>
      </c>
      <c r="K191" s="38" t="s">
        <v>16</v>
      </c>
    </row>
    <row r="192" spans="1:11" ht="165" x14ac:dyDescent="0.25">
      <c r="A192" s="35">
        <v>69</v>
      </c>
      <c r="B192" s="72"/>
      <c r="C192" s="22">
        <v>2</v>
      </c>
      <c r="D192" s="29" t="s">
        <v>416</v>
      </c>
      <c r="E192" s="22" t="s">
        <v>194</v>
      </c>
      <c r="F192" s="22" t="s">
        <v>25</v>
      </c>
      <c r="G192" s="22" t="s">
        <v>521</v>
      </c>
      <c r="H192" s="22" t="s">
        <v>364</v>
      </c>
      <c r="I192" s="38" t="s">
        <v>16</v>
      </c>
      <c r="J192" s="25" t="s">
        <v>364</v>
      </c>
      <c r="K192" s="38" t="s">
        <v>16</v>
      </c>
    </row>
    <row r="193" spans="1:11" ht="150" x14ac:dyDescent="0.25">
      <c r="A193" s="35">
        <v>71</v>
      </c>
      <c r="B193" s="72">
        <v>61.9</v>
      </c>
      <c r="C193" s="22">
        <v>2</v>
      </c>
      <c r="D193" s="29" t="s">
        <v>416</v>
      </c>
      <c r="E193" s="22" t="s">
        <v>191</v>
      </c>
      <c r="F193" s="22" t="s">
        <v>25</v>
      </c>
      <c r="G193" s="22" t="s">
        <v>454</v>
      </c>
      <c r="H193" s="22" t="s">
        <v>364</v>
      </c>
      <c r="I193" s="38" t="s">
        <v>16</v>
      </c>
      <c r="J193" s="22" t="s">
        <v>364</v>
      </c>
      <c r="K193" s="38" t="s">
        <v>16</v>
      </c>
    </row>
    <row r="194" spans="1:11" ht="150" x14ac:dyDescent="0.25">
      <c r="A194" s="35">
        <v>71</v>
      </c>
      <c r="B194" s="72"/>
      <c r="C194" s="22">
        <v>2</v>
      </c>
      <c r="D194" s="29" t="s">
        <v>416</v>
      </c>
      <c r="E194" s="22" t="s">
        <v>452</v>
      </c>
      <c r="F194" s="22" t="s">
        <v>25</v>
      </c>
      <c r="G194" s="22" t="s">
        <v>454</v>
      </c>
      <c r="H194" s="22"/>
      <c r="I194" s="38" t="s">
        <v>16</v>
      </c>
      <c r="J194" s="22" t="s">
        <v>364</v>
      </c>
      <c r="K194" s="38"/>
    </row>
    <row r="195" spans="1:11" ht="150" x14ac:dyDescent="0.25">
      <c r="A195" s="35">
        <v>71</v>
      </c>
      <c r="B195" s="72"/>
      <c r="C195" s="22">
        <v>2</v>
      </c>
      <c r="D195" s="29" t="s">
        <v>416</v>
      </c>
      <c r="E195" s="22" t="s">
        <v>453</v>
      </c>
      <c r="F195" s="22" t="s">
        <v>25</v>
      </c>
      <c r="G195" s="22" t="s">
        <v>454</v>
      </c>
      <c r="H195" s="22"/>
      <c r="I195" s="38" t="s">
        <v>16</v>
      </c>
      <c r="J195" s="22" t="s">
        <v>364</v>
      </c>
      <c r="K195" s="38"/>
    </row>
    <row r="196" spans="1:11" ht="150" x14ac:dyDescent="0.25">
      <c r="A196" s="35">
        <v>71</v>
      </c>
      <c r="B196" s="72"/>
      <c r="C196" s="22">
        <v>2</v>
      </c>
      <c r="D196" s="29" t="s">
        <v>416</v>
      </c>
      <c r="E196" s="22" t="s">
        <v>193</v>
      </c>
      <c r="F196" s="22" t="s">
        <v>25</v>
      </c>
      <c r="G196" s="22" t="s">
        <v>454</v>
      </c>
      <c r="H196" s="22"/>
      <c r="I196" s="38" t="s">
        <v>16</v>
      </c>
      <c r="J196" s="22" t="s">
        <v>364</v>
      </c>
      <c r="K196" s="38"/>
    </row>
    <row r="197" spans="1:11" ht="135" x14ac:dyDescent="0.25">
      <c r="A197" s="35">
        <v>72</v>
      </c>
      <c r="B197" s="72">
        <v>57.8</v>
      </c>
      <c r="C197" s="22">
        <v>2</v>
      </c>
      <c r="D197" s="29" t="s">
        <v>416</v>
      </c>
      <c r="E197" s="22" t="s">
        <v>191</v>
      </c>
      <c r="F197" s="22" t="s">
        <v>25</v>
      </c>
      <c r="G197" s="29" t="s">
        <v>518</v>
      </c>
      <c r="H197" s="22" t="s">
        <v>364</v>
      </c>
      <c r="I197" s="38" t="s">
        <v>14</v>
      </c>
      <c r="J197" s="22" t="s">
        <v>455</v>
      </c>
      <c r="K197" s="38" t="s">
        <v>16</v>
      </c>
    </row>
    <row r="198" spans="1:11" ht="135" x14ac:dyDescent="0.25">
      <c r="A198" s="35">
        <v>72</v>
      </c>
      <c r="B198" s="72"/>
      <c r="C198" s="22">
        <v>2</v>
      </c>
      <c r="D198" s="29" t="s">
        <v>416</v>
      </c>
      <c r="E198" s="22" t="s">
        <v>452</v>
      </c>
      <c r="F198" s="22" t="s">
        <v>25</v>
      </c>
      <c r="G198" s="29" t="s">
        <v>518</v>
      </c>
      <c r="H198" s="22" t="s">
        <v>364</v>
      </c>
      <c r="I198" s="38" t="s">
        <v>14</v>
      </c>
      <c r="J198" s="22" t="s">
        <v>456</v>
      </c>
      <c r="K198" s="38" t="s">
        <v>16</v>
      </c>
    </row>
    <row r="199" spans="1:11" ht="135" x14ac:dyDescent="0.25">
      <c r="A199" s="35">
        <v>72</v>
      </c>
      <c r="B199" s="72"/>
      <c r="C199" s="22">
        <v>2</v>
      </c>
      <c r="D199" s="29" t="s">
        <v>416</v>
      </c>
      <c r="E199" s="22" t="s">
        <v>453</v>
      </c>
      <c r="F199" s="22" t="s">
        <v>25</v>
      </c>
      <c r="G199" s="29" t="s">
        <v>518</v>
      </c>
      <c r="H199" s="22" t="s">
        <v>364</v>
      </c>
      <c r="I199" s="38" t="s">
        <v>14</v>
      </c>
      <c r="J199" s="22" t="s">
        <v>456</v>
      </c>
      <c r="K199" s="38" t="s">
        <v>16</v>
      </c>
    </row>
    <row r="200" spans="1:11" ht="135" x14ac:dyDescent="0.25">
      <c r="A200" s="35">
        <v>72</v>
      </c>
      <c r="B200" s="72"/>
      <c r="C200" s="22">
        <v>2</v>
      </c>
      <c r="D200" s="29" t="s">
        <v>416</v>
      </c>
      <c r="E200" s="22" t="s">
        <v>193</v>
      </c>
      <c r="F200" s="22" t="s">
        <v>25</v>
      </c>
      <c r="G200" s="29" t="s">
        <v>518</v>
      </c>
      <c r="H200" s="22" t="s">
        <v>364</v>
      </c>
      <c r="I200" s="38" t="s">
        <v>14</v>
      </c>
      <c r="J200" s="22" t="s">
        <v>456</v>
      </c>
      <c r="K200" s="38" t="s">
        <v>16</v>
      </c>
    </row>
    <row r="201" spans="1:11" ht="120" x14ac:dyDescent="0.25">
      <c r="A201" s="35">
        <v>74</v>
      </c>
      <c r="B201" s="72">
        <v>29.3</v>
      </c>
      <c r="C201" s="22">
        <v>2</v>
      </c>
      <c r="D201" s="29" t="s">
        <v>416</v>
      </c>
      <c r="E201" s="22" t="s">
        <v>191</v>
      </c>
      <c r="F201" s="22" t="s">
        <v>25</v>
      </c>
      <c r="G201" s="22" t="s">
        <v>519</v>
      </c>
      <c r="H201" s="22" t="s">
        <v>364</v>
      </c>
      <c r="I201" s="38" t="s">
        <v>14</v>
      </c>
      <c r="J201" s="25" t="s">
        <v>457</v>
      </c>
      <c r="K201" s="38" t="s">
        <v>16</v>
      </c>
    </row>
    <row r="202" spans="1:11" ht="120" x14ac:dyDescent="0.25">
      <c r="A202" s="35">
        <v>74</v>
      </c>
      <c r="B202" s="72"/>
      <c r="C202" s="22">
        <v>2</v>
      </c>
      <c r="D202" s="29" t="s">
        <v>416</v>
      </c>
      <c r="E202" s="22" t="s">
        <v>194</v>
      </c>
      <c r="F202" s="22" t="s">
        <v>25</v>
      </c>
      <c r="G202" s="22" t="s">
        <v>519</v>
      </c>
      <c r="H202" s="22" t="s">
        <v>364</v>
      </c>
      <c r="I202" s="38" t="s">
        <v>14</v>
      </c>
      <c r="J202" s="25" t="s">
        <v>457</v>
      </c>
      <c r="K202" s="38" t="s">
        <v>16</v>
      </c>
    </row>
    <row r="203" spans="1:11" ht="120" x14ac:dyDescent="0.25">
      <c r="A203" s="35">
        <v>74</v>
      </c>
      <c r="B203" s="72"/>
      <c r="C203" s="22">
        <v>2</v>
      </c>
      <c r="D203" s="29" t="s">
        <v>416</v>
      </c>
      <c r="E203" s="22" t="s">
        <v>458</v>
      </c>
      <c r="F203" s="22" t="s">
        <v>25</v>
      </c>
      <c r="G203" s="22" t="s">
        <v>519</v>
      </c>
      <c r="H203" s="22" t="s">
        <v>364</v>
      </c>
      <c r="I203" s="38" t="s">
        <v>14</v>
      </c>
      <c r="J203" s="25" t="s">
        <v>457</v>
      </c>
      <c r="K203" s="38" t="s">
        <v>16</v>
      </c>
    </row>
    <row r="204" spans="1:11" ht="120" x14ac:dyDescent="0.25">
      <c r="A204" s="35">
        <v>74</v>
      </c>
      <c r="B204" s="72"/>
      <c r="C204" s="22">
        <v>2</v>
      </c>
      <c r="D204" s="29" t="s">
        <v>416</v>
      </c>
      <c r="E204" s="22" t="s">
        <v>193</v>
      </c>
      <c r="F204" s="22" t="s">
        <v>25</v>
      </c>
      <c r="G204" s="22" t="s">
        <v>519</v>
      </c>
      <c r="H204" s="22" t="s">
        <v>364</v>
      </c>
      <c r="I204" s="38" t="s">
        <v>14</v>
      </c>
      <c r="J204" s="25" t="s">
        <v>457</v>
      </c>
      <c r="K204" s="38" t="s">
        <v>16</v>
      </c>
    </row>
    <row r="205" spans="1:11" ht="120" x14ac:dyDescent="0.25">
      <c r="A205" s="63">
        <v>75</v>
      </c>
      <c r="B205" s="72">
        <v>36.4</v>
      </c>
      <c r="C205" s="22">
        <v>2</v>
      </c>
      <c r="D205" s="29" t="s">
        <v>416</v>
      </c>
      <c r="E205" s="22" t="s">
        <v>191</v>
      </c>
      <c r="F205" s="22" t="s">
        <v>25</v>
      </c>
      <c r="G205" s="25" t="s">
        <v>520</v>
      </c>
      <c r="H205" s="22" t="s">
        <v>364</v>
      </c>
      <c r="I205" s="38" t="s">
        <v>16</v>
      </c>
      <c r="J205" s="22" t="s">
        <v>459</v>
      </c>
      <c r="K205" s="38" t="s">
        <v>16</v>
      </c>
    </row>
    <row r="206" spans="1:11" ht="120" x14ac:dyDescent="0.25">
      <c r="A206" s="63">
        <v>75</v>
      </c>
      <c r="B206" s="72"/>
      <c r="C206" s="22">
        <v>2</v>
      </c>
      <c r="D206" s="29" t="s">
        <v>416</v>
      </c>
      <c r="E206" s="22" t="s">
        <v>194</v>
      </c>
      <c r="F206" s="22" t="s">
        <v>25</v>
      </c>
      <c r="G206" s="25" t="s">
        <v>520</v>
      </c>
      <c r="H206" s="22" t="s">
        <v>364</v>
      </c>
      <c r="I206" s="38" t="s">
        <v>16</v>
      </c>
      <c r="J206" s="22" t="s">
        <v>459</v>
      </c>
      <c r="K206" s="38" t="s">
        <v>16</v>
      </c>
    </row>
    <row r="207" spans="1:11" ht="120" x14ac:dyDescent="0.25">
      <c r="A207" s="63">
        <v>75</v>
      </c>
      <c r="B207" s="72"/>
      <c r="C207" s="22">
        <v>2</v>
      </c>
      <c r="D207" s="29" t="s">
        <v>416</v>
      </c>
      <c r="E207" s="22" t="s">
        <v>453</v>
      </c>
      <c r="F207" s="22" t="s">
        <v>25</v>
      </c>
      <c r="G207" s="25" t="s">
        <v>520</v>
      </c>
      <c r="H207" s="22" t="s">
        <v>364</v>
      </c>
      <c r="I207" s="38" t="s">
        <v>16</v>
      </c>
      <c r="J207" s="22" t="s">
        <v>459</v>
      </c>
      <c r="K207" s="38" t="s">
        <v>16</v>
      </c>
    </row>
    <row r="208" spans="1:11" ht="120" x14ac:dyDescent="0.25">
      <c r="A208" s="63">
        <v>75</v>
      </c>
      <c r="B208" s="72"/>
      <c r="C208" s="22">
        <v>2</v>
      </c>
      <c r="D208" s="29" t="s">
        <v>416</v>
      </c>
      <c r="E208" s="22" t="s">
        <v>193</v>
      </c>
      <c r="F208" s="22" t="s">
        <v>25</v>
      </c>
      <c r="G208" s="25" t="s">
        <v>520</v>
      </c>
      <c r="H208" s="22" t="s">
        <v>364</v>
      </c>
      <c r="I208" s="38" t="s">
        <v>16</v>
      </c>
      <c r="J208" s="22" t="s">
        <v>459</v>
      </c>
      <c r="K208" s="38" t="s">
        <v>16</v>
      </c>
    </row>
    <row r="209" spans="1:11" ht="30" x14ac:dyDescent="0.25">
      <c r="A209" s="35">
        <v>77</v>
      </c>
      <c r="B209" s="72">
        <v>17.7</v>
      </c>
      <c r="C209" s="22">
        <v>2</v>
      </c>
      <c r="D209" s="29" t="s">
        <v>416</v>
      </c>
      <c r="E209" s="22" t="s">
        <v>193</v>
      </c>
      <c r="F209" s="22"/>
      <c r="G209" s="22" t="s">
        <v>523</v>
      </c>
      <c r="H209" s="22" t="s">
        <v>364</v>
      </c>
      <c r="I209" s="38" t="s">
        <v>14</v>
      </c>
      <c r="J209" s="22"/>
      <c r="K209" s="38" t="s">
        <v>16</v>
      </c>
    </row>
    <row r="210" spans="1:11" ht="30" x14ac:dyDescent="0.25">
      <c r="A210" s="35">
        <v>80</v>
      </c>
      <c r="B210" s="72">
        <v>18</v>
      </c>
      <c r="C210" s="22">
        <v>2</v>
      </c>
      <c r="D210" s="29" t="s">
        <v>467</v>
      </c>
      <c r="E210" s="12" t="s">
        <v>69</v>
      </c>
      <c r="F210" s="12" t="s">
        <v>11</v>
      </c>
      <c r="G210" s="12" t="s">
        <v>524</v>
      </c>
      <c r="H210" s="22" t="s">
        <v>525</v>
      </c>
      <c r="I210" s="12" t="s">
        <v>16</v>
      </c>
      <c r="J210" s="22" t="s">
        <v>364</v>
      </c>
      <c r="K210" s="32"/>
    </row>
    <row r="211" spans="1:11" ht="30" x14ac:dyDescent="0.25">
      <c r="A211" s="35">
        <v>80</v>
      </c>
      <c r="B211" s="72"/>
      <c r="C211" s="22">
        <v>2</v>
      </c>
      <c r="D211" s="29" t="s">
        <v>467</v>
      </c>
      <c r="E211" s="12" t="s">
        <v>85</v>
      </c>
      <c r="F211" s="12" t="s">
        <v>18</v>
      </c>
      <c r="G211" s="12" t="s">
        <v>524</v>
      </c>
      <c r="H211" s="22" t="s">
        <v>525</v>
      </c>
      <c r="I211" s="12" t="s">
        <v>16</v>
      </c>
      <c r="J211" s="22" t="s">
        <v>364</v>
      </c>
      <c r="K211" s="32"/>
    </row>
    <row r="212" spans="1:11" ht="30" x14ac:dyDescent="0.25">
      <c r="A212" s="35">
        <v>80</v>
      </c>
      <c r="B212" s="72"/>
      <c r="C212" s="22"/>
      <c r="D212" s="29" t="s">
        <v>338</v>
      </c>
      <c r="E212" s="12" t="s">
        <v>22</v>
      </c>
      <c r="F212" s="12" t="s">
        <v>11</v>
      </c>
      <c r="G212" s="12" t="s">
        <v>524</v>
      </c>
      <c r="H212" s="22" t="s">
        <v>396</v>
      </c>
      <c r="I212" s="12" t="s">
        <v>16</v>
      </c>
      <c r="J212" s="22" t="s">
        <v>364</v>
      </c>
      <c r="K212" s="32"/>
    </row>
    <row r="213" spans="1:11" ht="30" x14ac:dyDescent="0.25">
      <c r="A213" s="35">
        <v>81</v>
      </c>
      <c r="B213" s="72">
        <v>16.399999999999999</v>
      </c>
      <c r="C213" s="22">
        <v>2</v>
      </c>
      <c r="D213" s="29" t="s">
        <v>467</v>
      </c>
      <c r="E213" s="12" t="s">
        <v>69</v>
      </c>
      <c r="F213" s="12" t="s">
        <v>11</v>
      </c>
      <c r="G213" s="12" t="s">
        <v>395</v>
      </c>
      <c r="H213" s="22" t="s">
        <v>396</v>
      </c>
      <c r="I213" s="12" t="s">
        <v>16</v>
      </c>
      <c r="J213" s="22" t="s">
        <v>364</v>
      </c>
      <c r="K213" s="32"/>
    </row>
    <row r="214" spans="1:11" x14ac:dyDescent="0.25">
      <c r="A214" s="35">
        <v>81</v>
      </c>
      <c r="B214" s="72"/>
      <c r="C214" s="22">
        <v>2</v>
      </c>
      <c r="D214" s="29" t="s">
        <v>467</v>
      </c>
      <c r="E214" s="12" t="s">
        <v>85</v>
      </c>
      <c r="F214" s="12" t="s">
        <v>18</v>
      </c>
      <c r="G214" s="12" t="s">
        <v>395</v>
      </c>
      <c r="H214" s="22" t="s">
        <v>396</v>
      </c>
      <c r="I214" s="12" t="s">
        <v>16</v>
      </c>
      <c r="J214" s="22" t="s">
        <v>364</v>
      </c>
      <c r="K214" s="32"/>
    </row>
    <row r="215" spans="1:11" ht="30" x14ac:dyDescent="0.25">
      <c r="A215" s="35">
        <v>81</v>
      </c>
      <c r="B215" s="72"/>
      <c r="C215" s="22"/>
      <c r="D215" s="29" t="s">
        <v>338</v>
      </c>
      <c r="E215" s="12" t="s">
        <v>22</v>
      </c>
      <c r="F215" s="12" t="s">
        <v>11</v>
      </c>
      <c r="G215" s="12" t="s">
        <v>395</v>
      </c>
      <c r="H215" s="22" t="s">
        <v>396</v>
      </c>
      <c r="I215" s="12" t="s">
        <v>16</v>
      </c>
      <c r="J215" s="22" t="s">
        <v>364</v>
      </c>
      <c r="K215" s="32"/>
    </row>
    <row r="216" spans="1:11" ht="30" x14ac:dyDescent="0.25">
      <c r="A216" s="35">
        <v>82</v>
      </c>
      <c r="B216" s="72">
        <v>25.4</v>
      </c>
      <c r="C216" s="22">
        <v>2</v>
      </c>
      <c r="D216" s="29" t="s">
        <v>467</v>
      </c>
      <c r="E216" s="12" t="s">
        <v>69</v>
      </c>
      <c r="F216" s="12" t="s">
        <v>11</v>
      </c>
      <c r="G216" s="12" t="s">
        <v>397</v>
      </c>
      <c r="H216" s="22" t="s">
        <v>526</v>
      </c>
      <c r="I216" s="12" t="s">
        <v>16</v>
      </c>
      <c r="J216" s="22" t="s">
        <v>364</v>
      </c>
      <c r="K216" s="32"/>
    </row>
    <row r="217" spans="1:11" ht="30" x14ac:dyDescent="0.25">
      <c r="A217" s="35">
        <v>82</v>
      </c>
      <c r="B217" s="72"/>
      <c r="C217" s="22">
        <v>2</v>
      </c>
      <c r="D217" s="29" t="s">
        <v>467</v>
      </c>
      <c r="E217" s="12" t="s">
        <v>85</v>
      </c>
      <c r="F217" s="12" t="s">
        <v>18</v>
      </c>
      <c r="G217" s="12" t="s">
        <v>397</v>
      </c>
      <c r="H217" s="22" t="s">
        <v>527</v>
      </c>
      <c r="I217" s="12" t="s">
        <v>16</v>
      </c>
      <c r="J217" s="22" t="s">
        <v>364</v>
      </c>
      <c r="K217" s="32"/>
    </row>
    <row r="218" spans="1:11" ht="30" x14ac:dyDescent="0.25">
      <c r="A218" s="35">
        <v>82</v>
      </c>
      <c r="B218" s="72"/>
      <c r="C218" s="22">
        <v>2</v>
      </c>
      <c r="D218" s="29" t="s">
        <v>467</v>
      </c>
      <c r="E218" s="12" t="s">
        <v>334</v>
      </c>
      <c r="F218" s="12" t="s">
        <v>11</v>
      </c>
      <c r="G218" s="12" t="s">
        <v>397</v>
      </c>
      <c r="H218" s="22" t="s">
        <v>528</v>
      </c>
      <c r="I218" s="12" t="s">
        <v>16</v>
      </c>
      <c r="J218" s="22" t="s">
        <v>364</v>
      </c>
      <c r="K218" s="32"/>
    </row>
    <row r="219" spans="1:11" ht="30" x14ac:dyDescent="0.25">
      <c r="A219" s="35">
        <v>83</v>
      </c>
      <c r="B219" s="72">
        <v>25.3</v>
      </c>
      <c r="C219" s="22">
        <v>2</v>
      </c>
      <c r="D219" s="29" t="s">
        <v>467</v>
      </c>
      <c r="E219" s="12" t="s">
        <v>69</v>
      </c>
      <c r="F219" s="12" t="s">
        <v>11</v>
      </c>
      <c r="G219" s="12" t="s">
        <v>398</v>
      </c>
      <c r="H219" s="22" t="s">
        <v>396</v>
      </c>
      <c r="I219" s="12" t="s">
        <v>16</v>
      </c>
      <c r="J219" s="22" t="s">
        <v>364</v>
      </c>
      <c r="K219" s="32"/>
    </row>
    <row r="220" spans="1:11" x14ac:dyDescent="0.25">
      <c r="A220" s="35">
        <v>83</v>
      </c>
      <c r="B220" s="72"/>
      <c r="C220" s="22">
        <v>2</v>
      </c>
      <c r="D220" s="29" t="s">
        <v>467</v>
      </c>
      <c r="E220" s="12" t="s">
        <v>85</v>
      </c>
      <c r="F220" s="12" t="s">
        <v>18</v>
      </c>
      <c r="G220" s="12" t="s">
        <v>398</v>
      </c>
      <c r="H220" s="22" t="s">
        <v>396</v>
      </c>
      <c r="I220" s="12" t="s">
        <v>16</v>
      </c>
      <c r="J220" s="22" t="s">
        <v>364</v>
      </c>
      <c r="K220" s="32"/>
    </row>
    <row r="221" spans="1:11" x14ac:dyDescent="0.25">
      <c r="A221" s="35">
        <v>83</v>
      </c>
      <c r="B221" s="72"/>
      <c r="C221" s="22">
        <v>2</v>
      </c>
      <c r="D221" s="29" t="s">
        <v>467</v>
      </c>
      <c r="E221" s="12" t="s">
        <v>334</v>
      </c>
      <c r="F221" s="12" t="s">
        <v>11</v>
      </c>
      <c r="G221" s="12" t="s">
        <v>398</v>
      </c>
      <c r="H221" s="22" t="s">
        <v>396</v>
      </c>
      <c r="I221" s="12" t="s">
        <v>16</v>
      </c>
      <c r="J221" s="22" t="s">
        <v>364</v>
      </c>
      <c r="K221" s="32"/>
    </row>
    <row r="222" spans="1:11" x14ac:dyDescent="0.25">
      <c r="A222" s="35">
        <v>83</v>
      </c>
      <c r="B222" s="72"/>
      <c r="C222" s="22">
        <v>2</v>
      </c>
      <c r="D222" s="29" t="s">
        <v>361</v>
      </c>
      <c r="E222" s="12" t="s">
        <v>22</v>
      </c>
      <c r="F222" s="12" t="s">
        <v>11</v>
      </c>
      <c r="G222" s="12" t="s">
        <v>398</v>
      </c>
      <c r="H222" s="22" t="s">
        <v>396</v>
      </c>
      <c r="I222" s="12" t="s">
        <v>16</v>
      </c>
      <c r="J222" s="22" t="s">
        <v>364</v>
      </c>
      <c r="K222" s="32"/>
    </row>
    <row r="223" spans="1:11" ht="30" x14ac:dyDescent="0.25">
      <c r="A223" s="35">
        <v>84</v>
      </c>
      <c r="B223" s="72">
        <v>24</v>
      </c>
      <c r="C223" s="22">
        <v>2</v>
      </c>
      <c r="D223" s="29" t="s">
        <v>467</v>
      </c>
      <c r="E223" s="12" t="s">
        <v>69</v>
      </c>
      <c r="F223" s="12" t="s">
        <v>11</v>
      </c>
      <c r="G223" s="12" t="s">
        <v>399</v>
      </c>
      <c r="H223" s="22" t="s">
        <v>396</v>
      </c>
      <c r="I223" s="12" t="s">
        <v>16</v>
      </c>
      <c r="J223" s="22" t="s">
        <v>364</v>
      </c>
      <c r="K223" s="32"/>
    </row>
    <row r="224" spans="1:11" ht="30" x14ac:dyDescent="0.25">
      <c r="A224" s="35">
        <v>84</v>
      </c>
      <c r="B224" s="72"/>
      <c r="C224" s="22">
        <v>2</v>
      </c>
      <c r="D224" s="29" t="s">
        <v>467</v>
      </c>
      <c r="E224" s="12" t="s">
        <v>85</v>
      </c>
      <c r="F224" s="12" t="s">
        <v>18</v>
      </c>
      <c r="G224" s="12" t="s">
        <v>399</v>
      </c>
      <c r="H224" s="22" t="s">
        <v>396</v>
      </c>
      <c r="I224" s="12" t="s">
        <v>16</v>
      </c>
      <c r="J224" s="22" t="s">
        <v>364</v>
      </c>
      <c r="K224" s="32"/>
    </row>
    <row r="225" spans="1:11" ht="30" x14ac:dyDescent="0.25">
      <c r="A225" s="35">
        <v>84</v>
      </c>
      <c r="B225" s="72"/>
      <c r="C225" s="22">
        <v>2</v>
      </c>
      <c r="D225" s="29" t="s">
        <v>467</v>
      </c>
      <c r="E225" s="12" t="s">
        <v>334</v>
      </c>
      <c r="F225" s="12" t="s">
        <v>11</v>
      </c>
      <c r="G225" s="12" t="s">
        <v>399</v>
      </c>
      <c r="H225" s="22" t="s">
        <v>396</v>
      </c>
      <c r="I225" s="12" t="s">
        <v>16</v>
      </c>
      <c r="J225" s="22" t="s">
        <v>364</v>
      </c>
      <c r="K225" s="32"/>
    </row>
    <row r="226" spans="1:11" ht="30" x14ac:dyDescent="0.25">
      <c r="A226" s="35">
        <v>84</v>
      </c>
      <c r="B226" s="72"/>
      <c r="C226" s="22">
        <v>2</v>
      </c>
      <c r="D226" s="29" t="s">
        <v>338</v>
      </c>
      <c r="E226" s="12" t="s">
        <v>22</v>
      </c>
      <c r="F226" s="12" t="s">
        <v>11</v>
      </c>
      <c r="G226" s="12" t="s">
        <v>399</v>
      </c>
      <c r="H226" s="22" t="s">
        <v>396</v>
      </c>
      <c r="I226" s="12" t="s">
        <v>16</v>
      </c>
      <c r="J226" s="22" t="s">
        <v>364</v>
      </c>
      <c r="K226" s="32"/>
    </row>
    <row r="227" spans="1:11" ht="30" x14ac:dyDescent="0.25">
      <c r="A227" s="35">
        <v>84</v>
      </c>
      <c r="B227" s="72"/>
      <c r="C227" s="22">
        <v>2</v>
      </c>
      <c r="D227" s="29" t="s">
        <v>361</v>
      </c>
      <c r="E227" s="12" t="s">
        <v>22</v>
      </c>
      <c r="F227" s="12" t="s">
        <v>11</v>
      </c>
      <c r="G227" s="12" t="s">
        <v>399</v>
      </c>
      <c r="H227" s="22" t="s">
        <v>396</v>
      </c>
      <c r="I227" s="12" t="s">
        <v>16</v>
      </c>
      <c r="J227" s="22" t="s">
        <v>364</v>
      </c>
      <c r="K227" s="32"/>
    </row>
    <row r="228" spans="1:11" ht="30" x14ac:dyDescent="0.25">
      <c r="A228" s="35">
        <v>84</v>
      </c>
      <c r="B228" s="72"/>
      <c r="C228" s="22">
        <v>2</v>
      </c>
      <c r="D228" s="29" t="s">
        <v>359</v>
      </c>
      <c r="E228" s="12" t="s">
        <v>22</v>
      </c>
      <c r="F228" s="12" t="s">
        <v>11</v>
      </c>
      <c r="G228" s="12" t="s">
        <v>399</v>
      </c>
      <c r="H228" s="22" t="s">
        <v>396</v>
      </c>
      <c r="I228" s="12" t="s">
        <v>16</v>
      </c>
      <c r="J228" s="22" t="s">
        <v>364</v>
      </c>
      <c r="K228" s="32"/>
    </row>
    <row r="229" spans="1:11" ht="30" x14ac:dyDescent="0.25">
      <c r="A229" s="35">
        <v>85</v>
      </c>
      <c r="B229" s="72">
        <v>25</v>
      </c>
      <c r="C229" s="22">
        <v>2</v>
      </c>
      <c r="D229" s="29" t="s">
        <v>467</v>
      </c>
      <c r="E229" s="12" t="s">
        <v>69</v>
      </c>
      <c r="F229" s="12" t="s">
        <v>11</v>
      </c>
      <c r="G229" s="12" t="s">
        <v>400</v>
      </c>
      <c r="H229" s="22" t="s">
        <v>126</v>
      </c>
      <c r="I229" s="12" t="s">
        <v>16</v>
      </c>
      <c r="J229" s="22" t="s">
        <v>364</v>
      </c>
      <c r="K229" s="32"/>
    </row>
    <row r="230" spans="1:11" ht="30" x14ac:dyDescent="0.25">
      <c r="A230" s="35">
        <v>85</v>
      </c>
      <c r="B230" s="72"/>
      <c r="C230" s="22">
        <v>2</v>
      </c>
      <c r="D230" s="29" t="s">
        <v>467</v>
      </c>
      <c r="E230" s="12" t="s">
        <v>42</v>
      </c>
      <c r="F230" s="12" t="s">
        <v>18</v>
      </c>
      <c r="G230" s="12" t="s">
        <v>400</v>
      </c>
      <c r="H230" s="22" t="s">
        <v>126</v>
      </c>
      <c r="I230" s="12" t="s">
        <v>16</v>
      </c>
      <c r="J230" s="22" t="s">
        <v>364</v>
      </c>
      <c r="K230" s="32"/>
    </row>
    <row r="231" spans="1:11" ht="30" x14ac:dyDescent="0.25">
      <c r="A231" s="35">
        <v>85</v>
      </c>
      <c r="B231" s="72"/>
      <c r="C231" s="22">
        <v>2</v>
      </c>
      <c r="D231" s="29" t="s">
        <v>338</v>
      </c>
      <c r="E231" s="12" t="s">
        <v>22</v>
      </c>
      <c r="F231" s="12" t="s">
        <v>11</v>
      </c>
      <c r="G231" s="12" t="s">
        <v>400</v>
      </c>
      <c r="H231" s="22" t="s">
        <v>126</v>
      </c>
      <c r="I231" s="12" t="s">
        <v>16</v>
      </c>
      <c r="J231" s="22" t="s">
        <v>364</v>
      </c>
      <c r="K231" s="32"/>
    </row>
    <row r="232" spans="1:11" ht="30" x14ac:dyDescent="0.25">
      <c r="A232" s="35">
        <v>85</v>
      </c>
      <c r="B232" s="72"/>
      <c r="C232" s="22">
        <v>2</v>
      </c>
      <c r="D232" s="29" t="s">
        <v>466</v>
      </c>
      <c r="E232" s="12" t="s">
        <v>22</v>
      </c>
      <c r="F232" s="12" t="s">
        <v>11</v>
      </c>
      <c r="G232" s="12" t="s">
        <v>400</v>
      </c>
      <c r="H232" s="22" t="s">
        <v>126</v>
      </c>
      <c r="I232" s="12" t="s">
        <v>16</v>
      </c>
      <c r="J232" s="22" t="s">
        <v>364</v>
      </c>
      <c r="K232" s="32"/>
    </row>
    <row r="233" spans="1:11" ht="30" x14ac:dyDescent="0.25">
      <c r="A233" s="35">
        <v>86</v>
      </c>
      <c r="B233" s="72">
        <v>24.8</v>
      </c>
      <c r="C233" s="22">
        <v>2</v>
      </c>
      <c r="D233" s="29" t="s">
        <v>467</v>
      </c>
      <c r="E233" s="12" t="s">
        <v>69</v>
      </c>
      <c r="F233" s="12" t="s">
        <v>11</v>
      </c>
      <c r="G233" s="12" t="s">
        <v>401</v>
      </c>
      <c r="H233" s="22" t="s">
        <v>402</v>
      </c>
      <c r="I233" s="12" t="s">
        <v>16</v>
      </c>
      <c r="J233" s="22" t="s">
        <v>364</v>
      </c>
      <c r="K233" s="32"/>
    </row>
    <row r="234" spans="1:11" ht="30" x14ac:dyDescent="0.25">
      <c r="A234" s="35">
        <v>86</v>
      </c>
      <c r="B234" s="72"/>
      <c r="C234" s="22">
        <v>2</v>
      </c>
      <c r="D234" s="29" t="s">
        <v>467</v>
      </c>
      <c r="E234" s="12" t="s">
        <v>42</v>
      </c>
      <c r="F234" s="12" t="s">
        <v>18</v>
      </c>
      <c r="G234" s="12" t="s">
        <v>401</v>
      </c>
      <c r="H234" s="22" t="s">
        <v>402</v>
      </c>
      <c r="I234" s="12" t="s">
        <v>16</v>
      </c>
      <c r="J234" s="22" t="s">
        <v>364</v>
      </c>
      <c r="K234" s="32"/>
    </row>
    <row r="235" spans="1:11" ht="30" x14ac:dyDescent="0.25">
      <c r="A235" s="35">
        <v>86</v>
      </c>
      <c r="B235" s="72"/>
      <c r="C235" s="22">
        <v>2</v>
      </c>
      <c r="D235" s="29" t="s">
        <v>467</v>
      </c>
      <c r="E235" s="12" t="s">
        <v>334</v>
      </c>
      <c r="F235" s="12" t="s">
        <v>11</v>
      </c>
      <c r="G235" s="12" t="s">
        <v>401</v>
      </c>
      <c r="H235" s="22" t="s">
        <v>402</v>
      </c>
      <c r="I235" s="12" t="s">
        <v>16</v>
      </c>
      <c r="J235" s="22" t="s">
        <v>364</v>
      </c>
      <c r="K235" s="32"/>
    </row>
    <row r="236" spans="1:11" ht="30" x14ac:dyDescent="0.25">
      <c r="A236" s="35">
        <v>86</v>
      </c>
      <c r="B236" s="72"/>
      <c r="C236" s="22">
        <v>2</v>
      </c>
      <c r="D236" s="29" t="s">
        <v>338</v>
      </c>
      <c r="E236" s="12" t="s">
        <v>22</v>
      </c>
      <c r="F236" s="12" t="s">
        <v>11</v>
      </c>
      <c r="G236" s="12" t="s">
        <v>401</v>
      </c>
      <c r="H236" s="22" t="s">
        <v>402</v>
      </c>
      <c r="I236" s="12" t="s">
        <v>16</v>
      </c>
      <c r="J236" s="22" t="s">
        <v>364</v>
      </c>
      <c r="K236" s="32"/>
    </row>
    <row r="237" spans="1:11" ht="60" x14ac:dyDescent="0.25">
      <c r="A237" s="35">
        <v>87</v>
      </c>
      <c r="B237" s="72">
        <v>24.3</v>
      </c>
      <c r="C237" s="22">
        <v>2</v>
      </c>
      <c r="D237" s="29" t="s">
        <v>361</v>
      </c>
      <c r="E237" s="12" t="s">
        <v>322</v>
      </c>
      <c r="F237" s="12" t="s">
        <v>18</v>
      </c>
      <c r="G237" s="12" t="s">
        <v>529</v>
      </c>
      <c r="H237" s="22" t="s">
        <v>126</v>
      </c>
      <c r="I237" s="12" t="s">
        <v>16</v>
      </c>
      <c r="J237" s="22" t="s">
        <v>364</v>
      </c>
      <c r="K237" s="32"/>
    </row>
    <row r="238" spans="1:11" ht="60" x14ac:dyDescent="0.25">
      <c r="A238" s="35">
        <v>87</v>
      </c>
      <c r="B238" s="72"/>
      <c r="C238" s="22">
        <v>2</v>
      </c>
      <c r="D238" s="29" t="s">
        <v>361</v>
      </c>
      <c r="E238" s="12" t="s">
        <v>323</v>
      </c>
      <c r="F238" s="12" t="s">
        <v>18</v>
      </c>
      <c r="G238" s="12" t="s">
        <v>529</v>
      </c>
      <c r="H238" s="22" t="s">
        <v>126</v>
      </c>
      <c r="I238" s="12" t="s">
        <v>16</v>
      </c>
      <c r="J238" s="12"/>
      <c r="K238" s="32"/>
    </row>
    <row r="239" spans="1:11" ht="60" x14ac:dyDescent="0.25">
      <c r="A239" s="35">
        <v>87</v>
      </c>
      <c r="B239" s="72"/>
      <c r="C239" s="22">
        <v>2</v>
      </c>
      <c r="D239" s="29" t="s">
        <v>361</v>
      </c>
      <c r="E239" s="12" t="s">
        <v>372</v>
      </c>
      <c r="F239" s="12" t="s">
        <v>18</v>
      </c>
      <c r="G239" s="12" t="s">
        <v>529</v>
      </c>
      <c r="H239" s="22" t="s">
        <v>126</v>
      </c>
      <c r="I239" s="12" t="s">
        <v>16</v>
      </c>
      <c r="J239" s="12"/>
      <c r="K239" s="32"/>
    </row>
    <row r="240" spans="1:11" ht="60" x14ac:dyDescent="0.25">
      <c r="A240" s="35">
        <v>87</v>
      </c>
      <c r="B240" s="72"/>
      <c r="C240" s="22">
        <v>2</v>
      </c>
      <c r="D240" s="29" t="s">
        <v>359</v>
      </c>
      <c r="E240" s="12" t="s">
        <v>372</v>
      </c>
      <c r="F240" s="12" t="s">
        <v>18</v>
      </c>
      <c r="G240" s="12" t="s">
        <v>529</v>
      </c>
      <c r="H240" s="22" t="s">
        <v>126</v>
      </c>
      <c r="I240" s="12" t="s">
        <v>16</v>
      </c>
      <c r="J240" s="22" t="s">
        <v>364</v>
      </c>
      <c r="K240" s="32"/>
    </row>
    <row r="241" spans="1:11" ht="60" x14ac:dyDescent="0.25">
      <c r="A241" s="35">
        <v>87</v>
      </c>
      <c r="B241" s="72"/>
      <c r="C241" s="22">
        <v>2</v>
      </c>
      <c r="D241" s="29" t="s">
        <v>359</v>
      </c>
      <c r="E241" s="12" t="s">
        <v>377</v>
      </c>
      <c r="F241" s="12" t="s">
        <v>18</v>
      </c>
      <c r="G241" s="12" t="s">
        <v>529</v>
      </c>
      <c r="H241" s="22" t="s">
        <v>126</v>
      </c>
      <c r="I241" s="12" t="s">
        <v>16</v>
      </c>
      <c r="J241" s="22" t="s">
        <v>364</v>
      </c>
      <c r="K241" s="32"/>
    </row>
    <row r="242" spans="1:11" ht="60" x14ac:dyDescent="0.25">
      <c r="A242" s="35">
        <v>87</v>
      </c>
      <c r="B242" s="72"/>
      <c r="C242" s="22">
        <v>2</v>
      </c>
      <c r="D242" s="29" t="s">
        <v>359</v>
      </c>
      <c r="E242" s="12" t="s">
        <v>323</v>
      </c>
      <c r="F242" s="12" t="s">
        <v>18</v>
      </c>
      <c r="G242" s="12" t="s">
        <v>529</v>
      </c>
      <c r="H242" s="22" t="s">
        <v>126</v>
      </c>
      <c r="I242" s="12" t="s">
        <v>16</v>
      </c>
      <c r="J242" s="22" t="s">
        <v>364</v>
      </c>
      <c r="K242" s="32"/>
    </row>
    <row r="243" spans="1:11" ht="60" x14ac:dyDescent="0.25">
      <c r="A243" s="35">
        <v>87</v>
      </c>
      <c r="B243" s="72"/>
      <c r="C243" s="22">
        <v>2</v>
      </c>
      <c r="D243" s="29" t="s">
        <v>466</v>
      </c>
      <c r="E243" s="12" t="s">
        <v>372</v>
      </c>
      <c r="F243" s="12" t="s">
        <v>18</v>
      </c>
      <c r="G243" s="12" t="s">
        <v>529</v>
      </c>
      <c r="H243" s="22" t="s">
        <v>126</v>
      </c>
      <c r="I243" s="12" t="s">
        <v>16</v>
      </c>
      <c r="J243" s="22" t="s">
        <v>364</v>
      </c>
      <c r="K243" s="32"/>
    </row>
    <row r="244" spans="1:11" ht="60" x14ac:dyDescent="0.25">
      <c r="A244" s="35">
        <v>87</v>
      </c>
      <c r="B244" s="72"/>
      <c r="C244" s="22">
        <v>2</v>
      </c>
      <c r="D244" s="29" t="s">
        <v>466</v>
      </c>
      <c r="E244" s="12" t="s">
        <v>322</v>
      </c>
      <c r="F244" s="12" t="s">
        <v>18</v>
      </c>
      <c r="G244" s="12" t="s">
        <v>529</v>
      </c>
      <c r="H244" s="22" t="s">
        <v>126</v>
      </c>
      <c r="I244" s="12" t="s">
        <v>16</v>
      </c>
      <c r="J244" s="22" t="s">
        <v>364</v>
      </c>
      <c r="K244" s="32"/>
    </row>
    <row r="245" spans="1:11" ht="60" x14ac:dyDescent="0.25">
      <c r="A245" s="35">
        <v>87</v>
      </c>
      <c r="B245" s="72"/>
      <c r="C245" s="22">
        <v>2</v>
      </c>
      <c r="D245" s="29" t="s">
        <v>466</v>
      </c>
      <c r="E245" s="12" t="s">
        <v>323</v>
      </c>
      <c r="F245" s="12" t="s">
        <v>18</v>
      </c>
      <c r="G245" s="12" t="s">
        <v>529</v>
      </c>
      <c r="H245" s="22" t="s">
        <v>126</v>
      </c>
      <c r="I245" s="12" t="s">
        <v>16</v>
      </c>
      <c r="J245" s="22" t="s">
        <v>364</v>
      </c>
      <c r="K245" s="32"/>
    </row>
    <row r="246" spans="1:11" ht="60" x14ac:dyDescent="0.25">
      <c r="A246" s="35">
        <v>87</v>
      </c>
      <c r="B246" s="72"/>
      <c r="C246" s="22">
        <v>2</v>
      </c>
      <c r="D246" s="29" t="s">
        <v>468</v>
      </c>
      <c r="E246" s="12" t="s">
        <v>322</v>
      </c>
      <c r="F246" s="12" t="s">
        <v>18</v>
      </c>
      <c r="G246" s="12" t="s">
        <v>529</v>
      </c>
      <c r="H246" s="22" t="s">
        <v>126</v>
      </c>
      <c r="I246" s="12" t="s">
        <v>16</v>
      </c>
      <c r="J246" s="22" t="s">
        <v>364</v>
      </c>
      <c r="K246" s="32"/>
    </row>
    <row r="247" spans="1:11" ht="60" x14ac:dyDescent="0.25">
      <c r="A247" s="35">
        <v>87</v>
      </c>
      <c r="B247" s="72"/>
      <c r="C247" s="22">
        <v>2</v>
      </c>
      <c r="D247" s="29" t="s">
        <v>468</v>
      </c>
      <c r="E247" s="12" t="s">
        <v>323</v>
      </c>
      <c r="F247" s="12" t="s">
        <v>18</v>
      </c>
      <c r="G247" s="12" t="s">
        <v>529</v>
      </c>
      <c r="H247" s="22" t="s">
        <v>126</v>
      </c>
      <c r="I247" s="12" t="s">
        <v>16</v>
      </c>
      <c r="J247" s="22" t="s">
        <v>364</v>
      </c>
      <c r="K247" s="32"/>
    </row>
    <row r="248" spans="1:11" ht="60" x14ac:dyDescent="0.25">
      <c r="A248" s="35">
        <v>87</v>
      </c>
      <c r="B248" s="72"/>
      <c r="C248" s="22">
        <v>2</v>
      </c>
      <c r="D248" s="29" t="s">
        <v>468</v>
      </c>
      <c r="E248" s="12" t="s">
        <v>374</v>
      </c>
      <c r="F248" s="12" t="s">
        <v>18</v>
      </c>
      <c r="G248" s="12" t="s">
        <v>529</v>
      </c>
      <c r="H248" s="22" t="s">
        <v>126</v>
      </c>
      <c r="I248" s="12" t="s">
        <v>16</v>
      </c>
      <c r="J248" s="22" t="s">
        <v>364</v>
      </c>
      <c r="K248" s="32"/>
    </row>
    <row r="249" spans="1:11" ht="60" x14ac:dyDescent="0.25">
      <c r="A249" s="35">
        <v>87</v>
      </c>
      <c r="B249" s="72"/>
      <c r="C249" s="22">
        <v>2</v>
      </c>
      <c r="D249" s="29" t="s">
        <v>343</v>
      </c>
      <c r="E249" s="12" t="s">
        <v>311</v>
      </c>
      <c r="F249" s="12" t="s">
        <v>18</v>
      </c>
      <c r="G249" s="12" t="s">
        <v>529</v>
      </c>
      <c r="H249" s="22" t="s">
        <v>126</v>
      </c>
      <c r="I249" s="12" t="s">
        <v>16</v>
      </c>
      <c r="J249" s="22" t="s">
        <v>364</v>
      </c>
      <c r="K249" s="32"/>
    </row>
    <row r="250" spans="1:11" ht="60" x14ac:dyDescent="0.25">
      <c r="A250" s="63">
        <v>87</v>
      </c>
      <c r="B250" s="73"/>
      <c r="C250" s="25">
        <v>2</v>
      </c>
      <c r="D250" s="29" t="s">
        <v>343</v>
      </c>
      <c r="E250" s="25" t="s">
        <v>443</v>
      </c>
      <c r="F250" s="25" t="s">
        <v>18</v>
      </c>
      <c r="G250" s="12" t="s">
        <v>529</v>
      </c>
      <c r="H250" s="25" t="s">
        <v>413</v>
      </c>
      <c r="I250" s="64" t="s">
        <v>14</v>
      </c>
      <c r="J250" s="25" t="s">
        <v>444</v>
      </c>
      <c r="K250" s="64" t="s">
        <v>16</v>
      </c>
    </row>
    <row r="251" spans="1:11" ht="60" x14ac:dyDescent="0.25">
      <c r="A251" s="63">
        <v>87</v>
      </c>
      <c r="B251" s="73"/>
      <c r="C251" s="25">
        <v>2</v>
      </c>
      <c r="D251" s="29" t="s">
        <v>343</v>
      </c>
      <c r="E251" s="25" t="s">
        <v>438</v>
      </c>
      <c r="F251" s="25" t="s">
        <v>18</v>
      </c>
      <c r="G251" s="12" t="s">
        <v>529</v>
      </c>
      <c r="H251" s="25" t="s">
        <v>413</v>
      </c>
      <c r="I251" s="64" t="s">
        <v>14</v>
      </c>
      <c r="J251" s="25" t="s">
        <v>445</v>
      </c>
      <c r="K251" s="64" t="s">
        <v>16</v>
      </c>
    </row>
    <row r="252" spans="1:11" ht="60" x14ac:dyDescent="0.25">
      <c r="A252" s="63">
        <v>87</v>
      </c>
      <c r="B252" s="73"/>
      <c r="C252" s="25">
        <v>2</v>
      </c>
      <c r="D252" s="26" t="s">
        <v>415</v>
      </c>
      <c r="E252" s="25" t="s">
        <v>414</v>
      </c>
      <c r="F252" s="25" t="s">
        <v>18</v>
      </c>
      <c r="G252" s="12" t="s">
        <v>529</v>
      </c>
      <c r="H252" s="25" t="s">
        <v>413</v>
      </c>
      <c r="I252" s="25" t="s">
        <v>16</v>
      </c>
      <c r="J252" s="25" t="s">
        <v>364</v>
      </c>
      <c r="K252" s="64" t="s">
        <v>16</v>
      </c>
    </row>
    <row r="253" spans="1:11" ht="30" x14ac:dyDescent="0.25">
      <c r="A253" s="35">
        <v>88</v>
      </c>
      <c r="B253" s="72">
        <v>12.2</v>
      </c>
      <c r="C253" s="22">
        <v>2</v>
      </c>
      <c r="D253" s="29" t="s">
        <v>338</v>
      </c>
      <c r="E253" s="12" t="s">
        <v>126</v>
      </c>
      <c r="F253" s="12" t="s">
        <v>11</v>
      </c>
      <c r="G253" s="12" t="s">
        <v>403</v>
      </c>
      <c r="H253" s="22" t="s">
        <v>530</v>
      </c>
      <c r="I253" s="12" t="s">
        <v>16</v>
      </c>
      <c r="J253" s="22" t="s">
        <v>364</v>
      </c>
      <c r="K253" s="32"/>
    </row>
    <row r="254" spans="1:11" x14ac:dyDescent="0.25">
      <c r="A254" s="35">
        <v>88</v>
      </c>
      <c r="B254" s="72"/>
      <c r="C254" s="22">
        <v>2</v>
      </c>
      <c r="D254" s="29" t="s">
        <v>361</v>
      </c>
      <c r="E254" s="12" t="s">
        <v>126</v>
      </c>
      <c r="F254" s="12" t="s">
        <v>11</v>
      </c>
      <c r="G254" s="12" t="s">
        <v>403</v>
      </c>
      <c r="H254" s="22" t="s">
        <v>531</v>
      </c>
      <c r="I254" s="12" t="s">
        <v>16</v>
      </c>
      <c r="J254" s="22" t="s">
        <v>364</v>
      </c>
      <c r="K254" s="32"/>
    </row>
    <row r="255" spans="1:11" x14ac:dyDescent="0.25">
      <c r="A255" s="35">
        <v>88</v>
      </c>
      <c r="B255" s="72"/>
      <c r="C255" s="22">
        <v>2</v>
      </c>
      <c r="D255" s="29" t="s">
        <v>359</v>
      </c>
      <c r="E255" s="12" t="s">
        <v>126</v>
      </c>
      <c r="F255" s="12" t="s">
        <v>11</v>
      </c>
      <c r="G255" s="12" t="s">
        <v>403</v>
      </c>
      <c r="H255" s="22" t="s">
        <v>532</v>
      </c>
      <c r="I255" s="12" t="s">
        <v>16</v>
      </c>
      <c r="J255" s="22" t="s">
        <v>364</v>
      </c>
      <c r="K255" s="32"/>
    </row>
    <row r="256" spans="1:11" ht="30" x14ac:dyDescent="0.25">
      <c r="A256" s="35">
        <v>88</v>
      </c>
      <c r="B256" s="72"/>
      <c r="C256" s="22">
        <v>2</v>
      </c>
      <c r="D256" s="29" t="s">
        <v>466</v>
      </c>
      <c r="E256" s="12" t="s">
        <v>126</v>
      </c>
      <c r="F256" s="12" t="s">
        <v>11</v>
      </c>
      <c r="G256" s="12" t="s">
        <v>403</v>
      </c>
      <c r="H256" s="22" t="s">
        <v>533</v>
      </c>
      <c r="I256" s="12" t="s">
        <v>16</v>
      </c>
      <c r="J256" s="22" t="s">
        <v>364</v>
      </c>
      <c r="K256" s="32"/>
    </row>
    <row r="257" spans="1:11" ht="30" x14ac:dyDescent="0.25">
      <c r="A257" s="35">
        <v>89</v>
      </c>
      <c r="B257" s="72">
        <v>24.7</v>
      </c>
      <c r="C257" s="22">
        <v>2</v>
      </c>
      <c r="D257" s="29" t="s">
        <v>361</v>
      </c>
      <c r="E257" s="12" t="s">
        <v>69</v>
      </c>
      <c r="F257" s="12" t="s">
        <v>11</v>
      </c>
      <c r="G257" s="12" t="s">
        <v>534</v>
      </c>
      <c r="H257" s="22" t="s">
        <v>404</v>
      </c>
      <c r="I257" s="12" t="s">
        <v>16</v>
      </c>
      <c r="J257" s="22" t="s">
        <v>364</v>
      </c>
      <c r="K257" s="32"/>
    </row>
    <row r="258" spans="1:11" ht="30" x14ac:dyDescent="0.25">
      <c r="A258" s="35">
        <v>89</v>
      </c>
      <c r="B258" s="72"/>
      <c r="C258" s="22">
        <v>2</v>
      </c>
      <c r="D258" s="29" t="s">
        <v>361</v>
      </c>
      <c r="E258" s="12" t="s">
        <v>85</v>
      </c>
      <c r="F258" s="12" t="s">
        <v>18</v>
      </c>
      <c r="G258" s="12" t="s">
        <v>535</v>
      </c>
      <c r="H258" s="22" t="s">
        <v>404</v>
      </c>
      <c r="I258" s="12" t="s">
        <v>16</v>
      </c>
      <c r="J258" s="22" t="s">
        <v>364</v>
      </c>
      <c r="K258" s="32"/>
    </row>
    <row r="259" spans="1:11" ht="60" x14ac:dyDescent="0.25">
      <c r="A259" s="35">
        <v>90</v>
      </c>
      <c r="B259" s="72">
        <v>63.3</v>
      </c>
      <c r="C259" s="22">
        <v>2</v>
      </c>
      <c r="D259" s="29" t="s">
        <v>338</v>
      </c>
      <c r="E259" s="12" t="s">
        <v>332</v>
      </c>
      <c r="F259" s="12" t="s">
        <v>25</v>
      </c>
      <c r="G259" s="12" t="s">
        <v>536</v>
      </c>
      <c r="H259" s="22" t="s">
        <v>373</v>
      </c>
      <c r="I259" s="12" t="s">
        <v>16</v>
      </c>
      <c r="J259" s="22" t="s">
        <v>364</v>
      </c>
      <c r="K259" s="32"/>
    </row>
    <row r="260" spans="1:11" ht="60" x14ac:dyDescent="0.25">
      <c r="A260" s="35">
        <v>90</v>
      </c>
      <c r="B260" s="72"/>
      <c r="C260" s="22">
        <v>2</v>
      </c>
      <c r="D260" s="29" t="s">
        <v>359</v>
      </c>
      <c r="E260" s="12" t="s">
        <v>331</v>
      </c>
      <c r="F260" s="12" t="s">
        <v>25</v>
      </c>
      <c r="G260" s="12" t="s">
        <v>537</v>
      </c>
      <c r="H260" s="22" t="s">
        <v>373</v>
      </c>
      <c r="I260" s="12" t="s">
        <v>16</v>
      </c>
      <c r="J260" s="22" t="s">
        <v>364</v>
      </c>
      <c r="K260" s="32"/>
    </row>
    <row r="261" spans="1:11" ht="60" x14ac:dyDescent="0.25">
      <c r="A261" s="35">
        <v>90</v>
      </c>
      <c r="B261" s="72"/>
      <c r="C261" s="22">
        <v>2</v>
      </c>
      <c r="D261" s="29" t="s">
        <v>466</v>
      </c>
      <c r="E261" s="12" t="s">
        <v>331</v>
      </c>
      <c r="F261" s="12" t="s">
        <v>25</v>
      </c>
      <c r="G261" s="12" t="s">
        <v>538</v>
      </c>
      <c r="H261" s="22" t="s">
        <v>373</v>
      </c>
      <c r="I261" s="12" t="s">
        <v>16</v>
      </c>
      <c r="J261" s="22" t="s">
        <v>364</v>
      </c>
      <c r="K261" s="32"/>
    </row>
    <row r="262" spans="1:11" ht="60" x14ac:dyDescent="0.25">
      <c r="A262" s="35">
        <v>90</v>
      </c>
      <c r="B262" s="72"/>
      <c r="C262" s="22">
        <v>2</v>
      </c>
      <c r="D262" s="29" t="s">
        <v>361</v>
      </c>
      <c r="E262" s="12" t="s">
        <v>331</v>
      </c>
      <c r="F262" s="12" t="s">
        <v>25</v>
      </c>
      <c r="G262" s="12" t="s">
        <v>539</v>
      </c>
      <c r="H262" s="22" t="s">
        <v>373</v>
      </c>
      <c r="I262" s="12" t="s">
        <v>16</v>
      </c>
      <c r="J262" s="22" t="s">
        <v>364</v>
      </c>
      <c r="K262" s="32"/>
    </row>
    <row r="263" spans="1:11" ht="60" x14ac:dyDescent="0.25">
      <c r="A263" s="35">
        <v>90</v>
      </c>
      <c r="B263" s="72"/>
      <c r="C263" s="22">
        <v>2</v>
      </c>
      <c r="D263" s="29" t="s">
        <v>467</v>
      </c>
      <c r="E263" s="12" t="s">
        <v>331</v>
      </c>
      <c r="F263" s="12" t="s">
        <v>25</v>
      </c>
      <c r="G263" s="12" t="s">
        <v>540</v>
      </c>
      <c r="H263" s="22" t="s">
        <v>373</v>
      </c>
      <c r="I263" s="12" t="s">
        <v>16</v>
      </c>
      <c r="J263" s="22" t="s">
        <v>364</v>
      </c>
      <c r="K263" s="32"/>
    </row>
    <row r="264" spans="1:11" ht="105" x14ac:dyDescent="0.25">
      <c r="A264" s="62">
        <v>91</v>
      </c>
      <c r="B264" s="70">
        <v>25.7</v>
      </c>
      <c r="C264" s="60"/>
      <c r="D264" s="76" t="s">
        <v>416</v>
      </c>
      <c r="E264" s="59" t="s">
        <v>138</v>
      </c>
      <c r="F264" s="59" t="s">
        <v>25</v>
      </c>
      <c r="G264" s="59" t="s">
        <v>541</v>
      </c>
      <c r="H264" s="60"/>
      <c r="I264" s="71" t="s">
        <v>14</v>
      </c>
      <c r="J264" s="60" t="s">
        <v>522</v>
      </c>
      <c r="K264" s="77" t="s">
        <v>16</v>
      </c>
    </row>
    <row r="265" spans="1:11" ht="105" x14ac:dyDescent="0.25">
      <c r="A265" s="62">
        <v>91</v>
      </c>
      <c r="B265" s="70"/>
      <c r="C265" s="60"/>
      <c r="D265" s="76" t="s">
        <v>416</v>
      </c>
      <c r="E265" s="59" t="s">
        <v>195</v>
      </c>
      <c r="F265" s="59" t="s">
        <v>25</v>
      </c>
      <c r="G265" s="59" t="s">
        <v>541</v>
      </c>
      <c r="H265" s="60"/>
      <c r="I265" s="71" t="s">
        <v>14</v>
      </c>
      <c r="J265" s="60" t="s">
        <v>522</v>
      </c>
      <c r="K265" s="77" t="s">
        <v>16</v>
      </c>
    </row>
    <row r="266" spans="1:11" ht="120" x14ac:dyDescent="0.25">
      <c r="A266" s="63">
        <v>91</v>
      </c>
      <c r="B266" s="73">
        <v>25.7</v>
      </c>
      <c r="C266" s="25">
        <v>2</v>
      </c>
      <c r="D266" s="76" t="s">
        <v>416</v>
      </c>
      <c r="E266" s="25" t="s">
        <v>138</v>
      </c>
      <c r="F266" s="25" t="s">
        <v>18</v>
      </c>
      <c r="G266" s="25" t="s">
        <v>446</v>
      </c>
      <c r="H266" s="25" t="s">
        <v>364</v>
      </c>
      <c r="I266" s="64" t="s">
        <v>16</v>
      </c>
      <c r="J266" s="25" t="s">
        <v>364</v>
      </c>
      <c r="K266" s="64" t="s">
        <v>16</v>
      </c>
    </row>
    <row r="267" spans="1:11" ht="45" x14ac:dyDescent="0.25">
      <c r="A267" s="35">
        <v>93</v>
      </c>
      <c r="B267" s="72">
        <v>18</v>
      </c>
      <c r="C267" s="22">
        <v>2</v>
      </c>
      <c r="D267" s="29" t="s">
        <v>343</v>
      </c>
      <c r="E267" s="12" t="s">
        <v>82</v>
      </c>
      <c r="F267" s="12" t="s">
        <v>11</v>
      </c>
      <c r="G267" s="12" t="s">
        <v>542</v>
      </c>
      <c r="H267" s="22" t="s">
        <v>126</v>
      </c>
      <c r="I267" s="12" t="s">
        <v>14</v>
      </c>
      <c r="J267" s="12" t="s">
        <v>405</v>
      </c>
      <c r="K267" s="32"/>
    </row>
    <row r="268" spans="1:11" ht="45" x14ac:dyDescent="0.25">
      <c r="A268" s="35">
        <v>93</v>
      </c>
      <c r="B268" s="72"/>
      <c r="C268" s="22">
        <v>2</v>
      </c>
      <c r="D268" s="29" t="s">
        <v>359</v>
      </c>
      <c r="E268" s="12" t="s">
        <v>22</v>
      </c>
      <c r="F268" s="12" t="s">
        <v>11</v>
      </c>
      <c r="G268" s="12" t="s">
        <v>542</v>
      </c>
      <c r="H268" s="22" t="s">
        <v>126</v>
      </c>
      <c r="I268" s="12" t="s">
        <v>16</v>
      </c>
      <c r="J268" s="22" t="s">
        <v>364</v>
      </c>
      <c r="K268" s="32"/>
    </row>
    <row r="269" spans="1:11" ht="45" x14ac:dyDescent="0.25">
      <c r="A269" s="35">
        <v>93</v>
      </c>
      <c r="B269" s="72"/>
      <c r="C269" s="22">
        <v>2</v>
      </c>
      <c r="D269" s="29" t="s">
        <v>466</v>
      </c>
      <c r="E269" s="12" t="s">
        <v>22</v>
      </c>
      <c r="F269" s="12" t="s">
        <v>11</v>
      </c>
      <c r="G269" s="12" t="s">
        <v>542</v>
      </c>
      <c r="H269" s="22" t="s">
        <v>126</v>
      </c>
      <c r="I269" s="12" t="s">
        <v>16</v>
      </c>
      <c r="J269" s="22" t="s">
        <v>364</v>
      </c>
      <c r="K269" s="32"/>
    </row>
    <row r="270" spans="1:11" ht="45" x14ac:dyDescent="0.25">
      <c r="A270" s="35">
        <v>93</v>
      </c>
      <c r="B270" s="72"/>
      <c r="C270" s="22">
        <v>2</v>
      </c>
      <c r="D270" s="29" t="s">
        <v>361</v>
      </c>
      <c r="E270" s="12" t="s">
        <v>22</v>
      </c>
      <c r="F270" s="12" t="s">
        <v>11</v>
      </c>
      <c r="G270" s="12" t="s">
        <v>542</v>
      </c>
      <c r="H270" s="22" t="s">
        <v>126</v>
      </c>
      <c r="I270" s="12" t="s">
        <v>16</v>
      </c>
      <c r="J270" s="22" t="s">
        <v>364</v>
      </c>
      <c r="K270" s="32"/>
    </row>
    <row r="271" spans="1:11" ht="45" x14ac:dyDescent="0.25">
      <c r="A271" s="35">
        <v>93</v>
      </c>
      <c r="B271" s="72"/>
      <c r="C271" s="22">
        <v>2</v>
      </c>
      <c r="D271" s="29" t="s">
        <v>467</v>
      </c>
      <c r="E271" s="12" t="s">
        <v>69</v>
      </c>
      <c r="F271" s="12" t="s">
        <v>11</v>
      </c>
      <c r="G271" s="12" t="s">
        <v>542</v>
      </c>
      <c r="H271" s="22" t="s">
        <v>126</v>
      </c>
      <c r="I271" s="12" t="s">
        <v>16</v>
      </c>
      <c r="J271" s="22" t="s">
        <v>364</v>
      </c>
      <c r="K271" s="32"/>
    </row>
    <row r="272" spans="1:11" ht="45" x14ac:dyDescent="0.25">
      <c r="A272" s="35">
        <v>93</v>
      </c>
      <c r="B272" s="72"/>
      <c r="C272" s="22">
        <v>2</v>
      </c>
      <c r="D272" s="29" t="s">
        <v>467</v>
      </c>
      <c r="E272" s="12" t="s">
        <v>42</v>
      </c>
      <c r="F272" s="12" t="s">
        <v>18</v>
      </c>
      <c r="G272" s="12" t="s">
        <v>542</v>
      </c>
      <c r="H272" s="22" t="s">
        <v>126</v>
      </c>
      <c r="I272" s="12" t="s">
        <v>16</v>
      </c>
      <c r="J272" s="22" t="s">
        <v>364</v>
      </c>
      <c r="K272" s="32"/>
    </row>
    <row r="273" spans="1:11" ht="30" x14ac:dyDescent="0.25">
      <c r="A273" s="35">
        <v>94</v>
      </c>
      <c r="B273" s="72">
        <v>17.399999999999999</v>
      </c>
      <c r="C273" s="22">
        <v>2</v>
      </c>
      <c r="D273" s="29" t="s">
        <v>338</v>
      </c>
      <c r="E273" s="12" t="s">
        <v>22</v>
      </c>
      <c r="F273" s="12" t="s">
        <v>11</v>
      </c>
      <c r="G273" s="12" t="s">
        <v>543</v>
      </c>
      <c r="H273" s="22" t="s">
        <v>126</v>
      </c>
      <c r="I273" s="12" t="s">
        <v>16</v>
      </c>
      <c r="J273" s="22" t="s">
        <v>364</v>
      </c>
      <c r="K273" s="32"/>
    </row>
    <row r="274" spans="1:11" ht="30" x14ac:dyDescent="0.25">
      <c r="A274" s="35">
        <v>94</v>
      </c>
      <c r="B274" s="72"/>
      <c r="C274" s="22">
        <v>2</v>
      </c>
      <c r="D274" s="29" t="s">
        <v>359</v>
      </c>
      <c r="E274" s="12" t="s">
        <v>22</v>
      </c>
      <c r="F274" s="12" t="s">
        <v>11</v>
      </c>
      <c r="G274" s="12" t="s">
        <v>543</v>
      </c>
      <c r="H274" s="22" t="s">
        <v>126</v>
      </c>
      <c r="I274" s="12" t="s">
        <v>16</v>
      </c>
      <c r="J274" s="22" t="s">
        <v>364</v>
      </c>
      <c r="K274" s="32"/>
    </row>
    <row r="275" spans="1:11" ht="30" x14ac:dyDescent="0.25">
      <c r="A275" s="35">
        <v>94</v>
      </c>
      <c r="B275" s="72"/>
      <c r="C275" s="22">
        <v>2</v>
      </c>
      <c r="D275" s="29" t="s">
        <v>466</v>
      </c>
      <c r="E275" s="12" t="s">
        <v>22</v>
      </c>
      <c r="F275" s="12" t="s">
        <v>11</v>
      </c>
      <c r="G275" s="12" t="s">
        <v>543</v>
      </c>
      <c r="H275" s="22" t="s">
        <v>126</v>
      </c>
      <c r="I275" s="12" t="s">
        <v>16</v>
      </c>
      <c r="J275" s="22" t="s">
        <v>364</v>
      </c>
      <c r="K275" s="32"/>
    </row>
    <row r="276" spans="1:11" ht="30" x14ac:dyDescent="0.25">
      <c r="A276" s="35">
        <v>94</v>
      </c>
      <c r="B276" s="72"/>
      <c r="C276" s="22">
        <v>2</v>
      </c>
      <c r="D276" s="29" t="s">
        <v>361</v>
      </c>
      <c r="E276" s="12" t="s">
        <v>22</v>
      </c>
      <c r="F276" s="12" t="s">
        <v>11</v>
      </c>
      <c r="G276" s="12" t="s">
        <v>543</v>
      </c>
      <c r="H276" s="22" t="s">
        <v>126</v>
      </c>
      <c r="I276" s="12" t="s">
        <v>16</v>
      </c>
      <c r="J276" s="22" t="s">
        <v>364</v>
      </c>
      <c r="K276" s="32"/>
    </row>
    <row r="277" spans="1:11" ht="30" x14ac:dyDescent="0.25">
      <c r="A277" s="35">
        <v>94</v>
      </c>
      <c r="B277" s="72"/>
      <c r="C277" s="22">
        <v>2</v>
      </c>
      <c r="D277" s="29" t="s">
        <v>467</v>
      </c>
      <c r="E277" s="12" t="s">
        <v>69</v>
      </c>
      <c r="F277" s="12" t="s">
        <v>11</v>
      </c>
      <c r="G277" s="12" t="s">
        <v>543</v>
      </c>
      <c r="H277" s="22" t="s">
        <v>126</v>
      </c>
      <c r="I277" s="12" t="s">
        <v>16</v>
      </c>
      <c r="J277" s="22" t="s">
        <v>364</v>
      </c>
      <c r="K277" s="32"/>
    </row>
    <row r="278" spans="1:11" ht="45" x14ac:dyDescent="0.25">
      <c r="A278" s="35">
        <v>95</v>
      </c>
      <c r="B278" s="72">
        <v>17.8</v>
      </c>
      <c r="C278" s="22">
        <v>2</v>
      </c>
      <c r="D278" s="29" t="s">
        <v>467</v>
      </c>
      <c r="E278" s="12" t="s">
        <v>69</v>
      </c>
      <c r="F278" s="12" t="s">
        <v>11</v>
      </c>
      <c r="G278" s="12" t="s">
        <v>544</v>
      </c>
      <c r="H278" s="22" t="s">
        <v>396</v>
      </c>
      <c r="I278" s="12" t="s">
        <v>16</v>
      </c>
      <c r="J278" s="22" t="s">
        <v>364</v>
      </c>
      <c r="K278" s="32"/>
    </row>
    <row r="279" spans="1:11" ht="45" x14ac:dyDescent="0.25">
      <c r="A279" s="35">
        <v>95</v>
      </c>
      <c r="B279" s="72"/>
      <c r="C279" s="22">
        <v>2</v>
      </c>
      <c r="D279" s="29" t="s">
        <v>467</v>
      </c>
      <c r="E279" s="12" t="s">
        <v>42</v>
      </c>
      <c r="F279" s="12" t="s">
        <v>18</v>
      </c>
      <c r="G279" s="12" t="s">
        <v>544</v>
      </c>
      <c r="H279" s="22" t="s">
        <v>396</v>
      </c>
      <c r="I279" s="12" t="s">
        <v>16</v>
      </c>
      <c r="J279" s="22" t="s">
        <v>364</v>
      </c>
      <c r="K279" s="32"/>
    </row>
    <row r="280" spans="1:11" ht="45" x14ac:dyDescent="0.25">
      <c r="A280" s="35">
        <v>95</v>
      </c>
      <c r="B280" s="72"/>
      <c r="C280" s="22">
        <v>2</v>
      </c>
      <c r="D280" s="29" t="s">
        <v>467</v>
      </c>
      <c r="E280" s="12" t="s">
        <v>334</v>
      </c>
      <c r="F280" s="12" t="s">
        <v>11</v>
      </c>
      <c r="G280" s="12" t="s">
        <v>544</v>
      </c>
      <c r="H280" s="22" t="s">
        <v>396</v>
      </c>
      <c r="I280" s="12" t="s">
        <v>16</v>
      </c>
      <c r="J280" s="22" t="s">
        <v>364</v>
      </c>
      <c r="K280" s="32"/>
    </row>
    <row r="281" spans="1:11" ht="30" x14ac:dyDescent="0.25">
      <c r="A281" s="35">
        <v>96</v>
      </c>
      <c r="B281" s="72">
        <v>17.899999999999999</v>
      </c>
      <c r="C281" s="22">
        <v>2</v>
      </c>
      <c r="D281" s="29" t="s">
        <v>467</v>
      </c>
      <c r="E281" s="12" t="s">
        <v>69</v>
      </c>
      <c r="F281" s="12" t="s">
        <v>11</v>
      </c>
      <c r="G281" s="12" t="s">
        <v>545</v>
      </c>
      <c r="H281" s="22" t="s">
        <v>126</v>
      </c>
      <c r="I281" s="12" t="s">
        <v>16</v>
      </c>
      <c r="J281" s="22" t="s">
        <v>364</v>
      </c>
      <c r="K281" s="32"/>
    </row>
    <row r="282" spans="1:11" ht="30" x14ac:dyDescent="0.25">
      <c r="A282" s="35">
        <v>96</v>
      </c>
      <c r="B282" s="72"/>
      <c r="C282" s="22">
        <v>2</v>
      </c>
      <c r="D282" s="29" t="s">
        <v>467</v>
      </c>
      <c r="E282" s="12" t="s">
        <v>42</v>
      </c>
      <c r="F282" s="12" t="s">
        <v>18</v>
      </c>
      <c r="G282" s="12" t="s">
        <v>545</v>
      </c>
      <c r="H282" s="22" t="s">
        <v>126</v>
      </c>
      <c r="I282" s="12" t="s">
        <v>16</v>
      </c>
      <c r="J282" s="22" t="s">
        <v>364</v>
      </c>
      <c r="K282" s="32"/>
    </row>
    <row r="283" spans="1:11" ht="30" x14ac:dyDescent="0.25">
      <c r="A283" s="35">
        <v>96</v>
      </c>
      <c r="B283" s="72"/>
      <c r="C283" s="22">
        <v>2</v>
      </c>
      <c r="D283" s="29" t="s">
        <v>467</v>
      </c>
      <c r="E283" s="12" t="s">
        <v>334</v>
      </c>
      <c r="F283" s="12" t="s">
        <v>11</v>
      </c>
      <c r="G283" s="12" t="s">
        <v>545</v>
      </c>
      <c r="H283" s="22" t="s">
        <v>126</v>
      </c>
      <c r="I283" s="12" t="s">
        <v>16</v>
      </c>
      <c r="J283" s="22" t="s">
        <v>364</v>
      </c>
      <c r="K283" s="32"/>
    </row>
    <row r="284" spans="1:11" ht="30" x14ac:dyDescent="0.25">
      <c r="A284" s="35">
        <v>96</v>
      </c>
      <c r="B284" s="72"/>
      <c r="C284" s="22">
        <v>2</v>
      </c>
      <c r="D284" s="29" t="s">
        <v>338</v>
      </c>
      <c r="E284" s="12" t="s">
        <v>82</v>
      </c>
      <c r="F284" s="12" t="s">
        <v>11</v>
      </c>
      <c r="G284" s="12" t="s">
        <v>545</v>
      </c>
      <c r="H284" s="22" t="s">
        <v>126</v>
      </c>
      <c r="I284" s="12" t="s">
        <v>16</v>
      </c>
      <c r="J284" s="22" t="s">
        <v>364</v>
      </c>
      <c r="K284" s="32"/>
    </row>
    <row r="285" spans="1:11" ht="45" x14ac:dyDescent="0.25">
      <c r="A285" s="35">
        <v>97</v>
      </c>
      <c r="B285" s="72">
        <v>48.6</v>
      </c>
      <c r="C285" s="22">
        <v>2</v>
      </c>
      <c r="D285" s="29" t="s">
        <v>359</v>
      </c>
      <c r="E285" s="12" t="s">
        <v>331</v>
      </c>
      <c r="F285" s="12" t="s">
        <v>25</v>
      </c>
      <c r="G285" s="12" t="s">
        <v>546</v>
      </c>
      <c r="H285" s="22" t="s">
        <v>373</v>
      </c>
      <c r="I285" s="12" t="s">
        <v>16</v>
      </c>
      <c r="J285" s="22" t="s">
        <v>364</v>
      </c>
      <c r="K285" s="32"/>
    </row>
    <row r="286" spans="1:11" ht="45" x14ac:dyDescent="0.25">
      <c r="A286" s="35">
        <v>97</v>
      </c>
      <c r="B286" s="72"/>
      <c r="C286" s="22">
        <v>2</v>
      </c>
      <c r="D286" s="29" t="s">
        <v>466</v>
      </c>
      <c r="E286" s="12" t="s">
        <v>331</v>
      </c>
      <c r="F286" s="12" t="s">
        <v>25</v>
      </c>
      <c r="G286" s="12" t="s">
        <v>546</v>
      </c>
      <c r="H286" s="22" t="s">
        <v>373</v>
      </c>
      <c r="I286" s="12" t="s">
        <v>16</v>
      </c>
      <c r="J286" s="22" t="s">
        <v>364</v>
      </c>
      <c r="K286" s="32"/>
    </row>
    <row r="287" spans="1:11" ht="45" x14ac:dyDescent="0.25">
      <c r="A287" s="35">
        <v>97</v>
      </c>
      <c r="B287" s="72"/>
      <c r="C287" s="22">
        <v>2</v>
      </c>
      <c r="D287" s="29" t="s">
        <v>361</v>
      </c>
      <c r="E287" s="12" t="s">
        <v>331</v>
      </c>
      <c r="F287" s="12" t="s">
        <v>25</v>
      </c>
      <c r="G287" s="12" t="s">
        <v>546</v>
      </c>
      <c r="H287" s="22" t="s">
        <v>373</v>
      </c>
      <c r="I287" s="12" t="s">
        <v>14</v>
      </c>
      <c r="J287" s="12" t="s">
        <v>406</v>
      </c>
      <c r="K287" s="32"/>
    </row>
    <row r="288" spans="1:11" ht="45" x14ac:dyDescent="0.25">
      <c r="A288" s="35">
        <v>97</v>
      </c>
      <c r="B288" s="72"/>
      <c r="C288" s="22">
        <v>2</v>
      </c>
      <c r="D288" s="29" t="s">
        <v>467</v>
      </c>
      <c r="E288" s="12" t="s">
        <v>331</v>
      </c>
      <c r="F288" s="12" t="s">
        <v>25</v>
      </c>
      <c r="G288" s="12" t="s">
        <v>546</v>
      </c>
      <c r="H288" s="22" t="s">
        <v>373</v>
      </c>
      <c r="I288" s="42" t="s">
        <v>16</v>
      </c>
      <c r="J288" s="22" t="s">
        <v>364</v>
      </c>
      <c r="K288" s="32"/>
    </row>
    <row r="289" spans="1:11" ht="45" x14ac:dyDescent="0.25">
      <c r="A289" s="35">
        <v>97</v>
      </c>
      <c r="B289" s="72"/>
      <c r="C289" s="22">
        <v>2</v>
      </c>
      <c r="D289" s="29" t="s">
        <v>361</v>
      </c>
      <c r="E289" s="12" t="s">
        <v>407</v>
      </c>
      <c r="F289" s="12" t="s">
        <v>25</v>
      </c>
      <c r="G289" s="12" t="s">
        <v>546</v>
      </c>
      <c r="H289" s="22" t="s">
        <v>373</v>
      </c>
      <c r="I289" s="42" t="s">
        <v>16</v>
      </c>
      <c r="J289" s="22" t="s">
        <v>364</v>
      </c>
      <c r="K289" s="32"/>
    </row>
    <row r="290" spans="1:11" ht="150" x14ac:dyDescent="0.25">
      <c r="A290" s="35" t="s">
        <v>408</v>
      </c>
      <c r="B290" s="72">
        <v>242.2</v>
      </c>
      <c r="C290" s="22">
        <v>1</v>
      </c>
      <c r="D290" s="29" t="s">
        <v>359</v>
      </c>
      <c r="E290" s="12" t="s">
        <v>409</v>
      </c>
      <c r="F290" s="12" t="s">
        <v>25</v>
      </c>
      <c r="G290" s="12" t="s">
        <v>410</v>
      </c>
      <c r="H290" s="22" t="s">
        <v>411</v>
      </c>
      <c r="I290" s="42" t="s">
        <v>16</v>
      </c>
      <c r="J290" s="22" t="s">
        <v>364</v>
      </c>
      <c r="K290" s="32"/>
    </row>
    <row r="291" spans="1:11" ht="60" x14ac:dyDescent="0.25">
      <c r="A291" s="35" t="s">
        <v>421</v>
      </c>
      <c r="B291" s="74">
        <v>142.19999999999999</v>
      </c>
      <c r="C291" s="22">
        <v>2</v>
      </c>
      <c r="D291" s="29" t="s">
        <v>338</v>
      </c>
      <c r="E291" s="12" t="s">
        <v>412</v>
      </c>
      <c r="F291" s="12" t="s">
        <v>25</v>
      </c>
      <c r="G291" s="12" t="s">
        <v>547</v>
      </c>
      <c r="H291" s="22" t="s">
        <v>422</v>
      </c>
      <c r="I291" s="12"/>
      <c r="J291" s="12"/>
      <c r="K291" s="32"/>
    </row>
    <row r="292" spans="1:11" x14ac:dyDescent="0.25">
      <c r="A292" s="6">
        <f>SUBTOTAL(103,Таблица3[№ кабинета])</f>
        <v>288</v>
      </c>
      <c r="B292" s="7">
        <f>SUBTOTAL(109,B2:B291)</f>
        <v>2148.2000000000003</v>
      </c>
      <c r="C292" s="7">
        <f>SUBTOTAL(109,C2:C291)</f>
        <v>385</v>
      </c>
      <c r="D292" s="7">
        <f>SUBTOTAL(103,Таблица3[Образовательная программа])</f>
        <v>286</v>
      </c>
      <c r="E292" s="7">
        <f>SUBTOTAL(103,Таблица3[Учебные предметы])</f>
        <v>286</v>
      </c>
      <c r="F292" s="7">
        <f>SUBTOTAL(103,Таблица3[Форма занятий])</f>
        <v>285</v>
      </c>
      <c r="G292" s="7">
        <f>SUBTOTAL(109,G2:G291)</f>
        <v>0</v>
      </c>
      <c r="H292" s="7">
        <f>SUBTOTAL(109,H2:H291)</f>
        <v>0</v>
      </c>
      <c r="I292" s="7"/>
      <c r="J292" s="7">
        <f>SUBTOTAL(109,J2:J291)</f>
        <v>0</v>
      </c>
      <c r="K292" s="8">
        <f>SUBTOTAL(109,K2:K291)</f>
        <v>0</v>
      </c>
    </row>
    <row r="295" spans="1:11" ht="15.75" x14ac:dyDescent="0.25">
      <c r="A295" s="56" t="e">
        <f>SUMPRODUCT(1/COUNTIF(A2:A291,A2:A291))</f>
        <v>#DIV/0!</v>
      </c>
      <c r="B295" s="55">
        <f>Таблица3[[#Totals],[Площать кабинета (м2)]]</f>
        <v>2148.2000000000003</v>
      </c>
    </row>
    <row r="297" spans="1:11" s="31" customFormat="1" x14ac:dyDescent="0.25">
      <c r="A297" s="61">
        <v>57</v>
      </c>
      <c r="B297" s="61">
        <v>2122.5</v>
      </c>
      <c r="C297" s="61" t="s">
        <v>363</v>
      </c>
      <c r="D297" s="30"/>
      <c r="E297" s="37"/>
      <c r="F297" s="37"/>
      <c r="G297" s="37"/>
      <c r="H297" s="37"/>
      <c r="I297" s="37"/>
      <c r="J297" s="37"/>
      <c r="K297" s="37"/>
    </row>
    <row r="299" spans="1:11" x14ac:dyDescent="0.25">
      <c r="A299" s="75"/>
      <c r="B299" s="75"/>
    </row>
  </sheetData>
  <dataValidations count="3">
    <dataValidation type="list" allowBlank="1" showInputMessage="1" showErrorMessage="1" sqref="C293 C298:C307 C253:C291 C4:C249">
      <formula1>"1,2,3"</formula1>
    </dataValidation>
    <dataValidation type="list" allowBlank="1" showInputMessage="1" showErrorMessage="1" sqref="K4:K55 K77:K291 I2:I291">
      <formula1>"да,нет"</formula1>
    </dataValidation>
    <dataValidation type="list" allowBlank="1" showInputMessage="1" showErrorMessage="1" sqref="F2:F291">
      <formula1>"индивидуальные,групповые,мелкогрупповые"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opLeftCell="A241" zoomScale="112" zoomScaleNormal="112" workbookViewId="0">
      <selection activeCell="B254" sqref="B254"/>
    </sheetView>
  </sheetViews>
  <sheetFormatPr defaultRowHeight="15" x14ac:dyDescent="0.25"/>
  <cols>
    <col min="1" max="1" width="13.85546875" style="2" customWidth="1"/>
    <col min="2" max="2" width="18.42578125" style="1" customWidth="1"/>
    <col min="3" max="3" width="10.140625" style="1" customWidth="1"/>
    <col min="4" max="4" width="48.28515625" style="37" customWidth="1"/>
    <col min="5" max="5" width="29.7109375" style="37" customWidth="1"/>
    <col min="6" max="6" width="21.28515625" style="37" customWidth="1"/>
    <col min="7" max="7" width="65.140625" style="37" customWidth="1"/>
    <col min="8" max="8" width="42.140625" style="37" customWidth="1"/>
    <col min="9" max="9" width="25.5703125" style="2" customWidth="1"/>
    <col min="10" max="10" width="59.7109375" style="30" customWidth="1"/>
    <col min="11" max="11" width="36" style="2" customWidth="1"/>
    <col min="12" max="16384" width="9.140625" style="1"/>
  </cols>
  <sheetData>
    <row r="1" spans="1:11" s="5" customFormat="1" ht="96.75" customHeight="1" x14ac:dyDescent="0.2">
      <c r="A1" s="16" t="s">
        <v>0</v>
      </c>
      <c r="B1" s="17" t="s">
        <v>9</v>
      </c>
      <c r="C1" s="17" t="s">
        <v>8</v>
      </c>
      <c r="D1" s="17" t="s">
        <v>7</v>
      </c>
      <c r="E1" s="17" t="s">
        <v>6</v>
      </c>
      <c r="F1" s="17" t="s">
        <v>4</v>
      </c>
      <c r="G1" s="17" t="s">
        <v>3</v>
      </c>
      <c r="H1" s="17" t="s">
        <v>2</v>
      </c>
      <c r="I1" s="17" t="s">
        <v>1</v>
      </c>
      <c r="J1" s="17" t="s">
        <v>10</v>
      </c>
      <c r="K1" s="18" t="s">
        <v>5</v>
      </c>
    </row>
    <row r="2" spans="1:11" ht="30" x14ac:dyDescent="0.25">
      <c r="A2" s="45">
        <v>102</v>
      </c>
      <c r="B2" s="21">
        <v>14.3</v>
      </c>
      <c r="C2" s="42">
        <v>1</v>
      </c>
      <c r="D2" s="12" t="s">
        <v>335</v>
      </c>
      <c r="E2" s="23" t="s">
        <v>39</v>
      </c>
      <c r="F2" s="13" t="s">
        <v>11</v>
      </c>
      <c r="G2" s="19" t="s">
        <v>12</v>
      </c>
      <c r="H2" s="12" t="s">
        <v>13</v>
      </c>
      <c r="I2" s="25" t="s">
        <v>14</v>
      </c>
      <c r="J2" s="13" t="s">
        <v>15</v>
      </c>
      <c r="K2" s="12" t="s">
        <v>16</v>
      </c>
    </row>
    <row r="3" spans="1:11" ht="30" x14ac:dyDescent="0.25">
      <c r="A3" s="45">
        <v>102</v>
      </c>
      <c r="B3" s="21"/>
      <c r="C3" s="42">
        <v>1</v>
      </c>
      <c r="D3" s="12" t="s">
        <v>335</v>
      </c>
      <c r="E3" s="23" t="s">
        <v>22</v>
      </c>
      <c r="F3" s="13" t="s">
        <v>11</v>
      </c>
      <c r="G3" s="19" t="s">
        <v>12</v>
      </c>
      <c r="H3" s="12" t="s">
        <v>13</v>
      </c>
      <c r="I3" s="25" t="s">
        <v>14</v>
      </c>
      <c r="J3" s="13" t="s">
        <v>15</v>
      </c>
      <c r="K3" s="12" t="s">
        <v>16</v>
      </c>
    </row>
    <row r="4" spans="1:11" ht="30" x14ac:dyDescent="0.25">
      <c r="A4" s="45">
        <v>102</v>
      </c>
      <c r="B4" s="21"/>
      <c r="C4" s="42">
        <v>1</v>
      </c>
      <c r="D4" s="12" t="s">
        <v>335</v>
      </c>
      <c r="E4" s="23" t="s">
        <v>287</v>
      </c>
      <c r="F4" s="13" t="s">
        <v>18</v>
      </c>
      <c r="G4" s="19" t="s">
        <v>12</v>
      </c>
      <c r="H4" s="12" t="s">
        <v>13</v>
      </c>
      <c r="I4" s="25" t="s">
        <v>14</v>
      </c>
      <c r="J4" s="13" t="s">
        <v>19</v>
      </c>
      <c r="K4" s="12" t="s">
        <v>16</v>
      </c>
    </row>
    <row r="5" spans="1:11" ht="45" x14ac:dyDescent="0.25">
      <c r="A5" s="45">
        <v>103</v>
      </c>
      <c r="B5" s="21">
        <v>25.8</v>
      </c>
      <c r="C5" s="42">
        <v>1</v>
      </c>
      <c r="D5" s="12" t="s">
        <v>335</v>
      </c>
      <c r="E5" s="23" t="s">
        <v>39</v>
      </c>
      <c r="F5" s="13" t="s">
        <v>11</v>
      </c>
      <c r="G5" s="19" t="s">
        <v>20</v>
      </c>
      <c r="H5" s="12" t="s">
        <v>21</v>
      </c>
      <c r="I5" s="22" t="s">
        <v>16</v>
      </c>
      <c r="J5" s="12" t="s">
        <v>16</v>
      </c>
      <c r="K5" s="12" t="s">
        <v>16</v>
      </c>
    </row>
    <row r="6" spans="1:11" ht="45" x14ac:dyDescent="0.25">
      <c r="A6" s="45">
        <v>103</v>
      </c>
      <c r="B6" s="21"/>
      <c r="C6" s="42">
        <v>1</v>
      </c>
      <c r="D6" s="12" t="s">
        <v>335</v>
      </c>
      <c r="E6" s="23" t="s">
        <v>22</v>
      </c>
      <c r="F6" s="13" t="s">
        <v>11</v>
      </c>
      <c r="G6" s="19" t="s">
        <v>20</v>
      </c>
      <c r="H6" s="12" t="s">
        <v>21</v>
      </c>
      <c r="I6" s="22" t="s">
        <v>16</v>
      </c>
      <c r="J6" s="12" t="s">
        <v>16</v>
      </c>
      <c r="K6" s="12" t="s">
        <v>16</v>
      </c>
    </row>
    <row r="7" spans="1:11" ht="45" x14ac:dyDescent="0.25">
      <c r="A7" s="45">
        <v>103</v>
      </c>
      <c r="B7" s="21"/>
      <c r="C7" s="42">
        <v>1</v>
      </c>
      <c r="D7" s="12" t="s">
        <v>335</v>
      </c>
      <c r="E7" s="23" t="s">
        <v>287</v>
      </c>
      <c r="F7" s="13" t="s">
        <v>18</v>
      </c>
      <c r="G7" s="19" t="s">
        <v>20</v>
      </c>
      <c r="H7" s="12" t="s">
        <v>21</v>
      </c>
      <c r="I7" s="22" t="s">
        <v>16</v>
      </c>
      <c r="J7" s="12" t="s">
        <v>16</v>
      </c>
      <c r="K7" s="12" t="s">
        <v>16</v>
      </c>
    </row>
    <row r="8" spans="1:11" ht="30" x14ac:dyDescent="0.25">
      <c r="A8" s="45">
        <v>104</v>
      </c>
      <c r="B8" s="21">
        <v>10</v>
      </c>
      <c r="C8" s="42">
        <v>1</v>
      </c>
      <c r="D8" s="12" t="s">
        <v>336</v>
      </c>
      <c r="E8" s="23" t="s">
        <v>22</v>
      </c>
      <c r="F8" s="12" t="s">
        <v>11</v>
      </c>
      <c r="G8" s="19" t="s">
        <v>23</v>
      </c>
      <c r="H8" s="12" t="s">
        <v>24</v>
      </c>
      <c r="I8" s="22" t="s">
        <v>16</v>
      </c>
      <c r="J8" s="12" t="s">
        <v>16</v>
      </c>
      <c r="K8" s="12" t="s">
        <v>16</v>
      </c>
    </row>
    <row r="9" spans="1:11" ht="30" x14ac:dyDescent="0.25">
      <c r="A9" s="45">
        <v>104</v>
      </c>
      <c r="B9" s="21"/>
      <c r="C9" s="42">
        <v>1</v>
      </c>
      <c r="D9" s="12" t="s">
        <v>337</v>
      </c>
      <c r="E9" s="23" t="s">
        <v>22</v>
      </c>
      <c r="F9" s="12" t="s">
        <v>11</v>
      </c>
      <c r="G9" s="19" t="s">
        <v>23</v>
      </c>
      <c r="H9" s="12" t="s">
        <v>24</v>
      </c>
      <c r="I9" s="22" t="s">
        <v>16</v>
      </c>
      <c r="J9" s="12" t="s">
        <v>16</v>
      </c>
      <c r="K9" s="12" t="s">
        <v>16</v>
      </c>
    </row>
    <row r="10" spans="1:11" ht="30" x14ac:dyDescent="0.25">
      <c r="A10" s="45">
        <v>104</v>
      </c>
      <c r="B10" s="21"/>
      <c r="C10" s="42">
        <v>1</v>
      </c>
      <c r="D10" s="12" t="s">
        <v>335</v>
      </c>
      <c r="E10" s="23" t="s">
        <v>22</v>
      </c>
      <c r="F10" s="12" t="s">
        <v>11</v>
      </c>
      <c r="G10" s="19" t="s">
        <v>23</v>
      </c>
      <c r="H10" s="12" t="s">
        <v>24</v>
      </c>
      <c r="I10" s="22" t="s">
        <v>16</v>
      </c>
      <c r="J10" s="12" t="s">
        <v>16</v>
      </c>
      <c r="K10" s="12" t="s">
        <v>16</v>
      </c>
    </row>
    <row r="11" spans="1:11" ht="30" x14ac:dyDescent="0.25">
      <c r="A11" s="45">
        <v>104</v>
      </c>
      <c r="B11" s="21"/>
      <c r="C11" s="42">
        <v>1</v>
      </c>
      <c r="D11" s="12" t="s">
        <v>338</v>
      </c>
      <c r="E11" s="23" t="s">
        <v>22</v>
      </c>
      <c r="F11" s="12" t="s">
        <v>11</v>
      </c>
      <c r="G11" s="19" t="s">
        <v>23</v>
      </c>
      <c r="H11" s="12" t="s">
        <v>24</v>
      </c>
      <c r="I11" s="22" t="s">
        <v>16</v>
      </c>
      <c r="J11" s="12" t="s">
        <v>16</v>
      </c>
      <c r="K11" s="12" t="s">
        <v>16</v>
      </c>
    </row>
    <row r="12" spans="1:11" ht="96.75" customHeight="1" x14ac:dyDescent="0.25">
      <c r="A12" s="45">
        <v>105</v>
      </c>
      <c r="B12" s="21">
        <v>51.4</v>
      </c>
      <c r="C12" s="42">
        <v>1</v>
      </c>
      <c r="D12" s="13" t="s">
        <v>345</v>
      </c>
      <c r="E12" s="13" t="s">
        <v>288</v>
      </c>
      <c r="F12" s="13" t="s">
        <v>25</v>
      </c>
      <c r="G12" s="19" t="s">
        <v>26</v>
      </c>
      <c r="H12" s="12"/>
      <c r="I12" s="25" t="s">
        <v>14</v>
      </c>
      <c r="J12" s="13" t="s">
        <v>27</v>
      </c>
      <c r="K12" s="13" t="s">
        <v>14</v>
      </c>
    </row>
    <row r="13" spans="1:11" ht="93" customHeight="1" x14ac:dyDescent="0.25">
      <c r="A13" s="45">
        <v>105</v>
      </c>
      <c r="B13" s="21"/>
      <c r="C13" s="42">
        <v>1</v>
      </c>
      <c r="D13" s="12" t="s">
        <v>342</v>
      </c>
      <c r="E13" s="13" t="s">
        <v>289</v>
      </c>
      <c r="F13" s="13" t="s">
        <v>25</v>
      </c>
      <c r="G13" s="19" t="s">
        <v>26</v>
      </c>
      <c r="H13" s="12"/>
      <c r="I13" s="25" t="s">
        <v>14</v>
      </c>
      <c r="J13" s="13" t="s">
        <v>27</v>
      </c>
      <c r="K13" s="13" t="s">
        <v>14</v>
      </c>
    </row>
    <row r="14" spans="1:11" ht="96.75" customHeight="1" x14ac:dyDescent="0.25">
      <c r="A14" s="45">
        <v>105</v>
      </c>
      <c r="B14" s="21"/>
      <c r="C14" s="42">
        <v>1</v>
      </c>
      <c r="D14" s="12" t="s">
        <v>339</v>
      </c>
      <c r="E14" s="13" t="s">
        <v>290</v>
      </c>
      <c r="F14" s="13" t="s">
        <v>11</v>
      </c>
      <c r="G14" s="19" t="s">
        <v>26</v>
      </c>
      <c r="H14" s="12"/>
      <c r="I14" s="25" t="s">
        <v>14</v>
      </c>
      <c r="J14" s="13" t="s">
        <v>27</v>
      </c>
      <c r="K14" s="13" t="s">
        <v>14</v>
      </c>
    </row>
    <row r="15" spans="1:11" ht="97.5" customHeight="1" x14ac:dyDescent="0.25">
      <c r="A15" s="45">
        <v>105</v>
      </c>
      <c r="B15" s="21"/>
      <c r="C15" s="42">
        <v>1</v>
      </c>
      <c r="D15" s="12" t="s">
        <v>339</v>
      </c>
      <c r="E15" s="13" t="s">
        <v>291</v>
      </c>
      <c r="F15" s="13" t="s">
        <v>11</v>
      </c>
      <c r="G15" s="19" t="s">
        <v>26</v>
      </c>
      <c r="H15" s="12"/>
      <c r="I15" s="25" t="s">
        <v>14</v>
      </c>
      <c r="J15" s="13" t="s">
        <v>27</v>
      </c>
      <c r="K15" s="13" t="s">
        <v>14</v>
      </c>
    </row>
    <row r="16" spans="1:11" ht="97.5" customHeight="1" x14ac:dyDescent="0.25">
      <c r="A16" s="45">
        <v>105</v>
      </c>
      <c r="B16" s="21"/>
      <c r="C16" s="42">
        <v>1</v>
      </c>
      <c r="D16" s="12" t="s">
        <v>339</v>
      </c>
      <c r="E16" s="13" t="s">
        <v>292</v>
      </c>
      <c r="F16" s="13" t="s">
        <v>11</v>
      </c>
      <c r="G16" s="19" t="s">
        <v>26</v>
      </c>
      <c r="H16" s="12"/>
      <c r="I16" s="25" t="s">
        <v>14</v>
      </c>
      <c r="J16" s="13" t="s">
        <v>27</v>
      </c>
      <c r="K16" s="13" t="s">
        <v>14</v>
      </c>
    </row>
    <row r="17" spans="1:11" ht="96.75" customHeight="1" x14ac:dyDescent="0.25">
      <c r="A17" s="45">
        <v>113</v>
      </c>
      <c r="B17" s="21">
        <v>122.8</v>
      </c>
      <c r="C17" s="42">
        <v>1</v>
      </c>
      <c r="D17" s="12" t="s">
        <v>343</v>
      </c>
      <c r="E17" s="19" t="s">
        <v>293</v>
      </c>
      <c r="F17" s="12" t="s">
        <v>25</v>
      </c>
      <c r="G17" s="19" t="s">
        <v>28</v>
      </c>
      <c r="H17" s="12" t="s">
        <v>29</v>
      </c>
      <c r="I17" s="22" t="s">
        <v>16</v>
      </c>
      <c r="J17" s="12" t="s">
        <v>16</v>
      </c>
      <c r="K17" s="13" t="s">
        <v>14</v>
      </c>
    </row>
    <row r="18" spans="1:11" ht="90" x14ac:dyDescent="0.25">
      <c r="A18" s="45">
        <v>113</v>
      </c>
      <c r="B18" s="21"/>
      <c r="C18" s="42">
        <v>1</v>
      </c>
      <c r="D18" s="12" t="s">
        <v>343</v>
      </c>
      <c r="E18" s="19" t="s">
        <v>294</v>
      </c>
      <c r="F18" s="12" t="s">
        <v>25</v>
      </c>
      <c r="G18" s="19" t="s">
        <v>28</v>
      </c>
      <c r="H18" s="12" t="s">
        <v>29</v>
      </c>
      <c r="I18" s="22" t="s">
        <v>16</v>
      </c>
      <c r="J18" s="12" t="s">
        <v>16</v>
      </c>
      <c r="K18" s="13" t="s">
        <v>14</v>
      </c>
    </row>
    <row r="19" spans="1:11" ht="90" x14ac:dyDescent="0.25">
      <c r="A19" s="45">
        <v>113</v>
      </c>
      <c r="B19" s="21"/>
      <c r="C19" s="42">
        <v>1</v>
      </c>
      <c r="D19" s="12" t="s">
        <v>343</v>
      </c>
      <c r="E19" s="19" t="s">
        <v>295</v>
      </c>
      <c r="F19" s="12" t="s">
        <v>25</v>
      </c>
      <c r="G19" s="19" t="s">
        <v>28</v>
      </c>
      <c r="H19" s="12" t="s">
        <v>29</v>
      </c>
      <c r="I19" s="22" t="s">
        <v>16</v>
      </c>
      <c r="J19" s="12" t="s">
        <v>16</v>
      </c>
      <c r="K19" s="13" t="s">
        <v>14</v>
      </c>
    </row>
    <row r="20" spans="1:11" ht="90" x14ac:dyDescent="0.25">
      <c r="A20" s="45">
        <v>113</v>
      </c>
      <c r="B20" s="21"/>
      <c r="C20" s="42">
        <v>1</v>
      </c>
      <c r="D20" s="12" t="s">
        <v>343</v>
      </c>
      <c r="E20" s="19" t="s">
        <v>296</v>
      </c>
      <c r="F20" s="12" t="s">
        <v>25</v>
      </c>
      <c r="G20" s="19" t="s">
        <v>28</v>
      </c>
      <c r="H20" s="12" t="s">
        <v>29</v>
      </c>
      <c r="I20" s="22" t="s">
        <v>16</v>
      </c>
      <c r="J20" s="12" t="s">
        <v>16</v>
      </c>
      <c r="K20" s="13" t="s">
        <v>14</v>
      </c>
    </row>
    <row r="21" spans="1:11" ht="90" x14ac:dyDescent="0.25">
      <c r="A21" s="45">
        <v>113</v>
      </c>
      <c r="B21" s="21"/>
      <c r="C21" s="42">
        <v>1</v>
      </c>
      <c r="D21" s="12" t="s">
        <v>343</v>
      </c>
      <c r="E21" s="19" t="s">
        <v>297</v>
      </c>
      <c r="F21" s="12" t="s">
        <v>25</v>
      </c>
      <c r="G21" s="19" t="s">
        <v>28</v>
      </c>
      <c r="H21" s="12" t="s">
        <v>29</v>
      </c>
      <c r="I21" s="22" t="s">
        <v>16</v>
      </c>
      <c r="J21" s="12" t="s">
        <v>16</v>
      </c>
      <c r="K21" s="13" t="s">
        <v>14</v>
      </c>
    </row>
    <row r="22" spans="1:11" ht="90" x14ac:dyDescent="0.25">
      <c r="A22" s="45">
        <v>113</v>
      </c>
      <c r="B22" s="21"/>
      <c r="C22" s="42">
        <v>1</v>
      </c>
      <c r="D22" s="12" t="s">
        <v>343</v>
      </c>
      <c r="E22" s="19" t="s">
        <v>298</v>
      </c>
      <c r="F22" s="12" t="s">
        <v>25</v>
      </c>
      <c r="G22" s="19" t="s">
        <v>28</v>
      </c>
      <c r="H22" s="12" t="s">
        <v>29</v>
      </c>
      <c r="I22" s="22" t="s">
        <v>16</v>
      </c>
      <c r="J22" s="12" t="s">
        <v>16</v>
      </c>
      <c r="K22" s="13" t="s">
        <v>14</v>
      </c>
    </row>
    <row r="23" spans="1:11" ht="90" x14ac:dyDescent="0.25">
      <c r="A23" s="45">
        <v>113</v>
      </c>
      <c r="B23" s="21"/>
      <c r="C23" s="42">
        <v>1</v>
      </c>
      <c r="D23" s="12" t="s">
        <v>343</v>
      </c>
      <c r="E23" s="19" t="s">
        <v>299</v>
      </c>
      <c r="F23" s="12" t="s">
        <v>25</v>
      </c>
      <c r="G23" s="19" t="s">
        <v>28</v>
      </c>
      <c r="H23" s="12" t="s">
        <v>29</v>
      </c>
      <c r="I23" s="22" t="s">
        <v>16</v>
      </c>
      <c r="J23" s="12" t="s">
        <v>16</v>
      </c>
      <c r="K23" s="13" t="s">
        <v>14</v>
      </c>
    </row>
    <row r="24" spans="1:11" ht="90" x14ac:dyDescent="0.25">
      <c r="A24" s="45">
        <v>113</v>
      </c>
      <c r="B24" s="21"/>
      <c r="C24" s="42">
        <v>1</v>
      </c>
      <c r="D24" s="12" t="s">
        <v>343</v>
      </c>
      <c r="E24" s="19" t="s">
        <v>300</v>
      </c>
      <c r="F24" s="12" t="s">
        <v>25</v>
      </c>
      <c r="G24" s="19" t="s">
        <v>28</v>
      </c>
      <c r="H24" s="12" t="s">
        <v>29</v>
      </c>
      <c r="I24" s="22" t="s">
        <v>16</v>
      </c>
      <c r="J24" s="12" t="s">
        <v>16</v>
      </c>
      <c r="K24" s="13" t="s">
        <v>14</v>
      </c>
    </row>
    <row r="25" spans="1:11" ht="75" x14ac:dyDescent="0.25">
      <c r="A25" s="45">
        <v>114</v>
      </c>
      <c r="B25" s="21">
        <v>66.099999999999994</v>
      </c>
      <c r="C25" s="42">
        <v>1</v>
      </c>
      <c r="D25" s="12" t="s">
        <v>343</v>
      </c>
      <c r="E25" s="19" t="s">
        <v>293</v>
      </c>
      <c r="F25" s="12" t="s">
        <v>25</v>
      </c>
      <c r="G25" s="19" t="s">
        <v>30</v>
      </c>
      <c r="H25" s="13" t="s">
        <v>31</v>
      </c>
      <c r="I25" s="22" t="s">
        <v>16</v>
      </c>
      <c r="J25" s="12" t="s">
        <v>16</v>
      </c>
      <c r="K25" s="13" t="s">
        <v>14</v>
      </c>
    </row>
    <row r="26" spans="1:11" ht="75" x14ac:dyDescent="0.25">
      <c r="A26" s="45">
        <v>114</v>
      </c>
      <c r="B26" s="21"/>
      <c r="C26" s="42">
        <v>1</v>
      </c>
      <c r="D26" s="12" t="s">
        <v>343</v>
      </c>
      <c r="E26" s="19" t="s">
        <v>294</v>
      </c>
      <c r="F26" s="12" t="s">
        <v>25</v>
      </c>
      <c r="G26" s="19" t="s">
        <v>30</v>
      </c>
      <c r="H26" s="13" t="s">
        <v>31</v>
      </c>
      <c r="I26" s="22" t="s">
        <v>16</v>
      </c>
      <c r="J26" s="12" t="s">
        <v>16</v>
      </c>
      <c r="K26" s="13" t="s">
        <v>14</v>
      </c>
    </row>
    <row r="27" spans="1:11" ht="75" x14ac:dyDescent="0.25">
      <c r="A27" s="45">
        <v>114</v>
      </c>
      <c r="B27" s="21"/>
      <c r="C27" s="42">
        <v>1</v>
      </c>
      <c r="D27" s="12" t="s">
        <v>343</v>
      </c>
      <c r="E27" s="19" t="s">
        <v>295</v>
      </c>
      <c r="F27" s="12" t="s">
        <v>25</v>
      </c>
      <c r="G27" s="19" t="s">
        <v>30</v>
      </c>
      <c r="H27" s="13" t="s">
        <v>31</v>
      </c>
      <c r="I27" s="22" t="s">
        <v>16</v>
      </c>
      <c r="J27" s="12" t="s">
        <v>16</v>
      </c>
      <c r="K27" s="13" t="s">
        <v>14</v>
      </c>
    </row>
    <row r="28" spans="1:11" ht="75" x14ac:dyDescent="0.25">
      <c r="A28" s="45">
        <v>114</v>
      </c>
      <c r="B28" s="21"/>
      <c r="C28" s="42">
        <v>1</v>
      </c>
      <c r="D28" s="12" t="s">
        <v>343</v>
      </c>
      <c r="E28" s="19" t="s">
        <v>296</v>
      </c>
      <c r="F28" s="12" t="s">
        <v>25</v>
      </c>
      <c r="G28" s="19" t="s">
        <v>30</v>
      </c>
      <c r="H28" s="13" t="s">
        <v>31</v>
      </c>
      <c r="I28" s="22" t="s">
        <v>16</v>
      </c>
      <c r="J28" s="12" t="s">
        <v>16</v>
      </c>
      <c r="K28" s="13" t="s">
        <v>14</v>
      </c>
    </row>
    <row r="29" spans="1:11" ht="75" x14ac:dyDescent="0.25">
      <c r="A29" s="45">
        <v>114</v>
      </c>
      <c r="B29" s="21"/>
      <c r="C29" s="42">
        <v>1</v>
      </c>
      <c r="D29" s="12" t="s">
        <v>343</v>
      </c>
      <c r="E29" s="19" t="s">
        <v>297</v>
      </c>
      <c r="F29" s="12" t="s">
        <v>25</v>
      </c>
      <c r="G29" s="19" t="s">
        <v>30</v>
      </c>
      <c r="H29" s="13" t="s">
        <v>31</v>
      </c>
      <c r="I29" s="22" t="s">
        <v>16</v>
      </c>
      <c r="J29" s="12" t="s">
        <v>16</v>
      </c>
      <c r="K29" s="13" t="s">
        <v>14</v>
      </c>
    </row>
    <row r="30" spans="1:11" ht="75" x14ac:dyDescent="0.25">
      <c r="A30" s="45">
        <v>114</v>
      </c>
      <c r="B30" s="21"/>
      <c r="C30" s="42">
        <v>1</v>
      </c>
      <c r="D30" s="12" t="s">
        <v>343</v>
      </c>
      <c r="E30" s="19" t="s">
        <v>300</v>
      </c>
      <c r="F30" s="12" t="s">
        <v>25</v>
      </c>
      <c r="G30" s="19" t="s">
        <v>30</v>
      </c>
      <c r="H30" s="13" t="s">
        <v>31</v>
      </c>
      <c r="I30" s="22" t="s">
        <v>16</v>
      </c>
      <c r="J30" s="12" t="s">
        <v>16</v>
      </c>
      <c r="K30" s="13" t="s">
        <v>14</v>
      </c>
    </row>
    <row r="31" spans="1:11" ht="75" x14ac:dyDescent="0.25">
      <c r="A31" s="45">
        <v>114</v>
      </c>
      <c r="B31" s="21"/>
      <c r="C31" s="42">
        <v>1</v>
      </c>
      <c r="D31" s="12" t="s">
        <v>343</v>
      </c>
      <c r="E31" s="19" t="s">
        <v>298</v>
      </c>
      <c r="F31" s="12" t="s">
        <v>25</v>
      </c>
      <c r="G31" s="19" t="s">
        <v>30</v>
      </c>
      <c r="H31" s="13" t="s">
        <v>31</v>
      </c>
      <c r="I31" s="22" t="s">
        <v>16</v>
      </c>
      <c r="J31" s="12" t="s">
        <v>16</v>
      </c>
      <c r="K31" s="13" t="s">
        <v>14</v>
      </c>
    </row>
    <row r="32" spans="1:11" ht="75" x14ac:dyDescent="0.25">
      <c r="A32" s="45">
        <v>114</v>
      </c>
      <c r="B32" s="21"/>
      <c r="C32" s="42">
        <v>1</v>
      </c>
      <c r="D32" s="12" t="s">
        <v>343</v>
      </c>
      <c r="E32" s="19" t="s">
        <v>299</v>
      </c>
      <c r="F32" s="12" t="s">
        <v>25</v>
      </c>
      <c r="G32" s="19" t="s">
        <v>30</v>
      </c>
      <c r="H32" s="13" t="s">
        <v>31</v>
      </c>
      <c r="I32" s="22" t="s">
        <v>16</v>
      </c>
      <c r="J32" s="12" t="s">
        <v>16</v>
      </c>
      <c r="K32" s="13" t="s">
        <v>14</v>
      </c>
    </row>
    <row r="33" spans="1:11" ht="75" x14ac:dyDescent="0.25">
      <c r="A33" s="45">
        <v>115</v>
      </c>
      <c r="B33" s="21">
        <v>69.8</v>
      </c>
      <c r="C33" s="42">
        <v>1</v>
      </c>
      <c r="D33" s="12" t="s">
        <v>344</v>
      </c>
      <c r="E33" s="19" t="s">
        <v>293</v>
      </c>
      <c r="F33" s="12" t="s">
        <v>25</v>
      </c>
      <c r="G33" s="19" t="s">
        <v>32</v>
      </c>
      <c r="H33" s="12" t="s">
        <v>29</v>
      </c>
      <c r="I33" s="22" t="s">
        <v>16</v>
      </c>
      <c r="J33" s="12" t="s">
        <v>16</v>
      </c>
      <c r="K33" s="13" t="s">
        <v>14</v>
      </c>
    </row>
    <row r="34" spans="1:11" ht="75" x14ac:dyDescent="0.25">
      <c r="A34" s="45">
        <v>115</v>
      </c>
      <c r="B34" s="21"/>
      <c r="C34" s="42">
        <v>1</v>
      </c>
      <c r="D34" s="12" t="s">
        <v>344</v>
      </c>
      <c r="E34" s="19" t="s">
        <v>294</v>
      </c>
      <c r="F34" s="12" t="s">
        <v>25</v>
      </c>
      <c r="G34" s="19" t="s">
        <v>32</v>
      </c>
      <c r="H34" s="12" t="s">
        <v>29</v>
      </c>
      <c r="I34" s="22" t="s">
        <v>16</v>
      </c>
      <c r="J34" s="12" t="s">
        <v>16</v>
      </c>
      <c r="K34" s="13" t="s">
        <v>14</v>
      </c>
    </row>
    <row r="35" spans="1:11" ht="75" x14ac:dyDescent="0.25">
      <c r="A35" s="45">
        <v>115</v>
      </c>
      <c r="B35" s="21"/>
      <c r="C35" s="42">
        <v>1</v>
      </c>
      <c r="D35" s="12" t="s">
        <v>343</v>
      </c>
      <c r="E35" s="19" t="s">
        <v>293</v>
      </c>
      <c r="F35" s="12" t="s">
        <v>25</v>
      </c>
      <c r="G35" s="19" t="s">
        <v>32</v>
      </c>
      <c r="H35" s="12" t="s">
        <v>29</v>
      </c>
      <c r="I35" s="22" t="s">
        <v>16</v>
      </c>
      <c r="J35" s="12" t="s">
        <v>16</v>
      </c>
      <c r="K35" s="13" t="s">
        <v>14</v>
      </c>
    </row>
    <row r="36" spans="1:11" ht="75" x14ac:dyDescent="0.25">
      <c r="A36" s="45">
        <v>115</v>
      </c>
      <c r="B36" s="21"/>
      <c r="C36" s="42">
        <v>1</v>
      </c>
      <c r="D36" s="12" t="s">
        <v>343</v>
      </c>
      <c r="E36" s="19" t="s">
        <v>294</v>
      </c>
      <c r="F36" s="12" t="s">
        <v>25</v>
      </c>
      <c r="G36" s="19" t="s">
        <v>32</v>
      </c>
      <c r="H36" s="12" t="s">
        <v>29</v>
      </c>
      <c r="I36" s="22" t="s">
        <v>16</v>
      </c>
      <c r="J36" s="12" t="s">
        <v>16</v>
      </c>
      <c r="K36" s="13" t="s">
        <v>14</v>
      </c>
    </row>
    <row r="37" spans="1:11" ht="75" x14ac:dyDescent="0.25">
      <c r="A37" s="45">
        <v>115</v>
      </c>
      <c r="B37" s="21"/>
      <c r="C37" s="42">
        <v>1</v>
      </c>
      <c r="D37" s="12" t="s">
        <v>343</v>
      </c>
      <c r="E37" s="19" t="s">
        <v>295</v>
      </c>
      <c r="F37" s="12" t="s">
        <v>25</v>
      </c>
      <c r="G37" s="19" t="s">
        <v>32</v>
      </c>
      <c r="H37" s="12" t="s">
        <v>29</v>
      </c>
      <c r="I37" s="22" t="s">
        <v>16</v>
      </c>
      <c r="J37" s="12" t="s">
        <v>16</v>
      </c>
      <c r="K37" s="13" t="s">
        <v>14</v>
      </c>
    </row>
    <row r="38" spans="1:11" ht="75" x14ac:dyDescent="0.25">
      <c r="A38" s="45">
        <v>115</v>
      </c>
      <c r="B38" s="21"/>
      <c r="C38" s="42">
        <v>1</v>
      </c>
      <c r="D38" s="12" t="s">
        <v>343</v>
      </c>
      <c r="E38" s="19" t="s">
        <v>296</v>
      </c>
      <c r="F38" s="12" t="s">
        <v>25</v>
      </c>
      <c r="G38" s="19" t="s">
        <v>32</v>
      </c>
      <c r="H38" s="12" t="s">
        <v>29</v>
      </c>
      <c r="I38" s="22" t="s">
        <v>16</v>
      </c>
      <c r="J38" s="12" t="s">
        <v>16</v>
      </c>
      <c r="K38" s="13" t="s">
        <v>14</v>
      </c>
    </row>
    <row r="39" spans="1:11" ht="75" x14ac:dyDescent="0.25">
      <c r="A39" s="45">
        <v>115</v>
      </c>
      <c r="B39" s="21"/>
      <c r="C39" s="42">
        <v>1</v>
      </c>
      <c r="D39" s="12" t="s">
        <v>343</v>
      </c>
      <c r="E39" s="19" t="s">
        <v>297</v>
      </c>
      <c r="F39" s="12" t="s">
        <v>25</v>
      </c>
      <c r="G39" s="19" t="s">
        <v>32</v>
      </c>
      <c r="H39" s="12" t="s">
        <v>29</v>
      </c>
      <c r="I39" s="22" t="s">
        <v>16</v>
      </c>
      <c r="J39" s="12" t="s">
        <v>16</v>
      </c>
      <c r="K39" s="13" t="s">
        <v>14</v>
      </c>
    </row>
    <row r="40" spans="1:11" ht="75" x14ac:dyDescent="0.25">
      <c r="A40" s="45">
        <v>115</v>
      </c>
      <c r="B40" s="21"/>
      <c r="C40" s="42">
        <v>1</v>
      </c>
      <c r="D40" s="12" t="s">
        <v>343</v>
      </c>
      <c r="E40" s="19" t="s">
        <v>300</v>
      </c>
      <c r="F40" s="12" t="s">
        <v>25</v>
      </c>
      <c r="G40" s="19" t="s">
        <v>32</v>
      </c>
      <c r="H40" s="12" t="s">
        <v>29</v>
      </c>
      <c r="I40" s="22" t="s">
        <v>16</v>
      </c>
      <c r="J40" s="12" t="s">
        <v>16</v>
      </c>
      <c r="K40" s="13" t="s">
        <v>14</v>
      </c>
    </row>
    <row r="41" spans="1:11" ht="75" x14ac:dyDescent="0.25">
      <c r="A41" s="45">
        <v>115</v>
      </c>
      <c r="B41" s="21"/>
      <c r="C41" s="42">
        <v>1</v>
      </c>
      <c r="D41" s="12" t="s">
        <v>343</v>
      </c>
      <c r="E41" s="19" t="s">
        <v>298</v>
      </c>
      <c r="F41" s="12" t="s">
        <v>25</v>
      </c>
      <c r="G41" s="19" t="s">
        <v>32</v>
      </c>
      <c r="H41" s="12" t="s">
        <v>29</v>
      </c>
      <c r="I41" s="22" t="s">
        <v>16</v>
      </c>
      <c r="J41" s="12" t="s">
        <v>16</v>
      </c>
      <c r="K41" s="13" t="s">
        <v>14</v>
      </c>
    </row>
    <row r="42" spans="1:11" ht="75" x14ac:dyDescent="0.25">
      <c r="A42" s="45">
        <v>115</v>
      </c>
      <c r="B42" s="21"/>
      <c r="C42" s="42">
        <v>1</v>
      </c>
      <c r="D42" s="12" t="s">
        <v>343</v>
      </c>
      <c r="E42" s="19" t="s">
        <v>299</v>
      </c>
      <c r="F42" s="12" t="s">
        <v>25</v>
      </c>
      <c r="G42" s="19" t="s">
        <v>32</v>
      </c>
      <c r="H42" s="12" t="s">
        <v>29</v>
      </c>
      <c r="I42" s="22" t="s">
        <v>16</v>
      </c>
      <c r="J42" s="12" t="s">
        <v>16</v>
      </c>
      <c r="K42" s="13" t="s">
        <v>14</v>
      </c>
    </row>
    <row r="43" spans="1:11" ht="90" x14ac:dyDescent="0.25">
      <c r="A43" s="45">
        <v>116</v>
      </c>
      <c r="B43" s="21">
        <v>99.9</v>
      </c>
      <c r="C43" s="42">
        <v>1</v>
      </c>
      <c r="D43" s="12" t="s">
        <v>343</v>
      </c>
      <c r="E43" s="19" t="s">
        <v>293</v>
      </c>
      <c r="F43" s="12" t="s">
        <v>25</v>
      </c>
      <c r="G43" s="19" t="s">
        <v>33</v>
      </c>
      <c r="H43" s="12" t="s">
        <v>34</v>
      </c>
      <c r="I43" s="22" t="s">
        <v>16</v>
      </c>
      <c r="J43" s="12" t="s">
        <v>16</v>
      </c>
      <c r="K43" s="13" t="s">
        <v>14</v>
      </c>
    </row>
    <row r="44" spans="1:11" ht="90" x14ac:dyDescent="0.25">
      <c r="A44" s="45">
        <v>116</v>
      </c>
      <c r="B44" s="21"/>
      <c r="C44" s="42">
        <v>1</v>
      </c>
      <c r="D44" s="12" t="s">
        <v>343</v>
      </c>
      <c r="E44" s="19" t="s">
        <v>294</v>
      </c>
      <c r="F44" s="12" t="s">
        <v>25</v>
      </c>
      <c r="G44" s="19" t="s">
        <v>33</v>
      </c>
      <c r="H44" s="12" t="s">
        <v>34</v>
      </c>
      <c r="I44" s="22" t="s">
        <v>16</v>
      </c>
      <c r="J44" s="12" t="s">
        <v>16</v>
      </c>
      <c r="K44" s="13" t="s">
        <v>14</v>
      </c>
    </row>
    <row r="45" spans="1:11" ht="90" x14ac:dyDescent="0.25">
      <c r="A45" s="45">
        <v>116</v>
      </c>
      <c r="B45" s="21"/>
      <c r="C45" s="42">
        <v>1</v>
      </c>
      <c r="D45" s="12" t="s">
        <v>343</v>
      </c>
      <c r="E45" s="19" t="s">
        <v>295</v>
      </c>
      <c r="F45" s="12" t="s">
        <v>25</v>
      </c>
      <c r="G45" s="19" t="s">
        <v>33</v>
      </c>
      <c r="H45" s="12" t="s">
        <v>34</v>
      </c>
      <c r="I45" s="22" t="s">
        <v>16</v>
      </c>
      <c r="J45" s="12" t="s">
        <v>16</v>
      </c>
      <c r="K45" s="13" t="s">
        <v>14</v>
      </c>
    </row>
    <row r="46" spans="1:11" ht="90" x14ac:dyDescent="0.25">
      <c r="A46" s="45">
        <v>116</v>
      </c>
      <c r="B46" s="21"/>
      <c r="C46" s="42">
        <v>1</v>
      </c>
      <c r="D46" s="12" t="s">
        <v>343</v>
      </c>
      <c r="E46" s="19" t="s">
        <v>296</v>
      </c>
      <c r="F46" s="12" t="s">
        <v>25</v>
      </c>
      <c r="G46" s="19" t="s">
        <v>33</v>
      </c>
      <c r="H46" s="12" t="s">
        <v>34</v>
      </c>
      <c r="I46" s="22" t="s">
        <v>16</v>
      </c>
      <c r="J46" s="12" t="s">
        <v>16</v>
      </c>
      <c r="K46" s="13" t="s">
        <v>14</v>
      </c>
    </row>
    <row r="47" spans="1:11" ht="90" x14ac:dyDescent="0.25">
      <c r="A47" s="45">
        <v>116</v>
      </c>
      <c r="B47" s="21"/>
      <c r="C47" s="42">
        <v>1</v>
      </c>
      <c r="D47" s="12" t="s">
        <v>343</v>
      </c>
      <c r="E47" s="19" t="s">
        <v>297</v>
      </c>
      <c r="F47" s="12" t="s">
        <v>25</v>
      </c>
      <c r="G47" s="19" t="s">
        <v>33</v>
      </c>
      <c r="H47" s="12" t="s">
        <v>34</v>
      </c>
      <c r="I47" s="22" t="s">
        <v>16</v>
      </c>
      <c r="J47" s="12" t="s">
        <v>16</v>
      </c>
      <c r="K47" s="13" t="s">
        <v>14</v>
      </c>
    </row>
    <row r="48" spans="1:11" ht="90" x14ac:dyDescent="0.25">
      <c r="A48" s="45">
        <v>116</v>
      </c>
      <c r="B48" s="21"/>
      <c r="C48" s="42">
        <v>1</v>
      </c>
      <c r="D48" s="12" t="s">
        <v>343</v>
      </c>
      <c r="E48" s="19" t="s">
        <v>300</v>
      </c>
      <c r="F48" s="12" t="s">
        <v>25</v>
      </c>
      <c r="G48" s="19" t="s">
        <v>33</v>
      </c>
      <c r="H48" s="12" t="s">
        <v>34</v>
      </c>
      <c r="I48" s="22" t="s">
        <v>16</v>
      </c>
      <c r="J48" s="12" t="s">
        <v>16</v>
      </c>
      <c r="K48" s="13" t="s">
        <v>14</v>
      </c>
    </row>
    <row r="49" spans="1:11" ht="90" x14ac:dyDescent="0.25">
      <c r="A49" s="45">
        <v>116</v>
      </c>
      <c r="B49" s="21"/>
      <c r="C49" s="42">
        <v>1</v>
      </c>
      <c r="D49" s="12" t="s">
        <v>343</v>
      </c>
      <c r="E49" s="19" t="s">
        <v>298</v>
      </c>
      <c r="F49" s="12" t="s">
        <v>25</v>
      </c>
      <c r="G49" s="19" t="s">
        <v>33</v>
      </c>
      <c r="H49" s="12" t="s">
        <v>34</v>
      </c>
      <c r="I49" s="22" t="s">
        <v>16</v>
      </c>
      <c r="J49" s="12" t="s">
        <v>16</v>
      </c>
      <c r="K49" s="13" t="s">
        <v>14</v>
      </c>
    </row>
    <row r="50" spans="1:11" ht="90" x14ac:dyDescent="0.25">
      <c r="A50" s="45">
        <v>116</v>
      </c>
      <c r="B50" s="21"/>
      <c r="C50" s="42">
        <v>1</v>
      </c>
      <c r="D50" s="12" t="s">
        <v>343</v>
      </c>
      <c r="E50" s="19" t="s">
        <v>299</v>
      </c>
      <c r="F50" s="12" t="s">
        <v>25</v>
      </c>
      <c r="G50" s="19" t="s">
        <v>33</v>
      </c>
      <c r="H50" s="12" t="s">
        <v>34</v>
      </c>
      <c r="I50" s="22" t="s">
        <v>16</v>
      </c>
      <c r="J50" s="12" t="s">
        <v>16</v>
      </c>
      <c r="K50" s="13" t="s">
        <v>14</v>
      </c>
    </row>
    <row r="51" spans="1:11" ht="30" x14ac:dyDescent="0.25">
      <c r="A51" s="45">
        <v>117</v>
      </c>
      <c r="B51" s="21">
        <v>7.7</v>
      </c>
      <c r="C51" s="42">
        <v>1</v>
      </c>
      <c r="D51" s="12" t="s">
        <v>336</v>
      </c>
      <c r="E51" s="23" t="s">
        <v>22</v>
      </c>
      <c r="F51" s="12" t="s">
        <v>11</v>
      </c>
      <c r="G51" s="19" t="s">
        <v>35</v>
      </c>
      <c r="H51" s="12" t="s">
        <v>36</v>
      </c>
      <c r="I51" s="22" t="s">
        <v>16</v>
      </c>
      <c r="J51" s="12" t="s">
        <v>16</v>
      </c>
      <c r="K51" s="12" t="s">
        <v>16</v>
      </c>
    </row>
    <row r="52" spans="1:11" ht="30" x14ac:dyDescent="0.25">
      <c r="A52" s="45">
        <v>117</v>
      </c>
      <c r="B52" s="21"/>
      <c r="C52" s="42">
        <v>1</v>
      </c>
      <c r="D52" s="12" t="s">
        <v>337</v>
      </c>
      <c r="E52" s="23" t="s">
        <v>22</v>
      </c>
      <c r="F52" s="12" t="s">
        <v>11</v>
      </c>
      <c r="G52" s="19" t="s">
        <v>35</v>
      </c>
      <c r="H52" s="12" t="s">
        <v>36</v>
      </c>
      <c r="I52" s="22" t="s">
        <v>16</v>
      </c>
      <c r="J52" s="12" t="s">
        <v>16</v>
      </c>
      <c r="K52" s="12" t="s">
        <v>16</v>
      </c>
    </row>
    <row r="53" spans="1:11" ht="30" x14ac:dyDescent="0.25">
      <c r="A53" s="45">
        <v>117</v>
      </c>
      <c r="B53" s="21"/>
      <c r="C53" s="42">
        <v>1</v>
      </c>
      <c r="D53" s="12" t="s">
        <v>335</v>
      </c>
      <c r="E53" s="23" t="s">
        <v>22</v>
      </c>
      <c r="F53" s="12" t="s">
        <v>11</v>
      </c>
      <c r="G53" s="19" t="s">
        <v>35</v>
      </c>
      <c r="H53" s="12" t="s">
        <v>36</v>
      </c>
      <c r="I53" s="22" t="s">
        <v>16</v>
      </c>
      <c r="J53" s="12" t="s">
        <v>16</v>
      </c>
      <c r="K53" s="12" t="s">
        <v>16</v>
      </c>
    </row>
    <row r="54" spans="1:11" ht="30" x14ac:dyDescent="0.25">
      <c r="A54" s="45">
        <v>117</v>
      </c>
      <c r="B54" s="21"/>
      <c r="C54" s="42">
        <v>1</v>
      </c>
      <c r="D54" s="12" t="s">
        <v>338</v>
      </c>
      <c r="E54" s="23" t="s">
        <v>22</v>
      </c>
      <c r="F54" s="12" t="s">
        <v>11</v>
      </c>
      <c r="G54" s="19" t="s">
        <v>35</v>
      </c>
      <c r="H54" s="12" t="s">
        <v>36</v>
      </c>
      <c r="I54" s="22" t="s">
        <v>16</v>
      </c>
      <c r="J54" s="12" t="s">
        <v>16</v>
      </c>
      <c r="K54" s="12" t="s">
        <v>16</v>
      </c>
    </row>
    <row r="55" spans="1:11" ht="30" x14ac:dyDescent="0.25">
      <c r="A55" s="45">
        <v>118</v>
      </c>
      <c r="B55" s="21">
        <v>11.7</v>
      </c>
      <c r="C55" s="42">
        <v>1</v>
      </c>
      <c r="D55" s="12" t="s">
        <v>335</v>
      </c>
      <c r="E55" s="23" t="s">
        <v>39</v>
      </c>
      <c r="F55" s="12" t="s">
        <v>11</v>
      </c>
      <c r="G55" s="19" t="s">
        <v>37</v>
      </c>
      <c r="H55" s="12" t="s">
        <v>38</v>
      </c>
      <c r="I55" s="22" t="s">
        <v>16</v>
      </c>
      <c r="J55" s="12" t="s">
        <v>16</v>
      </c>
      <c r="K55" s="12" t="s">
        <v>14</v>
      </c>
    </row>
    <row r="56" spans="1:11" s="2" customFormat="1" ht="30" x14ac:dyDescent="0.25">
      <c r="A56" s="45">
        <v>118</v>
      </c>
      <c r="B56" s="21"/>
      <c r="C56" s="42">
        <v>1</v>
      </c>
      <c r="D56" s="12" t="s">
        <v>335</v>
      </c>
      <c r="E56" s="23" t="s">
        <v>22</v>
      </c>
      <c r="F56" s="12" t="s">
        <v>11</v>
      </c>
      <c r="G56" s="19" t="s">
        <v>37</v>
      </c>
      <c r="H56" s="12" t="s">
        <v>38</v>
      </c>
      <c r="I56" s="22" t="s">
        <v>16</v>
      </c>
      <c r="J56" s="12" t="s">
        <v>16</v>
      </c>
      <c r="K56" s="12" t="s">
        <v>14</v>
      </c>
    </row>
    <row r="57" spans="1:11" ht="30" x14ac:dyDescent="0.25">
      <c r="A57" s="45">
        <v>118</v>
      </c>
      <c r="B57" s="21"/>
      <c r="C57" s="42">
        <v>1</v>
      </c>
      <c r="D57" s="12" t="s">
        <v>335</v>
      </c>
      <c r="E57" s="23" t="s">
        <v>301</v>
      </c>
      <c r="F57" s="12" t="s">
        <v>11</v>
      </c>
      <c r="G57" s="19" t="s">
        <v>37</v>
      </c>
      <c r="H57" s="12" t="s">
        <v>38</v>
      </c>
      <c r="I57" s="22" t="s">
        <v>16</v>
      </c>
      <c r="J57" s="12" t="s">
        <v>16</v>
      </c>
      <c r="K57" s="12" t="s">
        <v>14</v>
      </c>
    </row>
    <row r="58" spans="1:11" ht="45" x14ac:dyDescent="0.25">
      <c r="A58" s="45">
        <v>120</v>
      </c>
      <c r="B58" s="21">
        <v>14</v>
      </c>
      <c r="C58" s="42">
        <v>1</v>
      </c>
      <c r="D58" s="12" t="s">
        <v>337</v>
      </c>
      <c r="E58" s="23" t="s">
        <v>39</v>
      </c>
      <c r="F58" s="12" t="s">
        <v>11</v>
      </c>
      <c r="G58" s="19" t="s">
        <v>40</v>
      </c>
      <c r="H58" s="12" t="s">
        <v>41</v>
      </c>
      <c r="I58" s="22" t="s">
        <v>16</v>
      </c>
      <c r="J58" s="12" t="s">
        <v>16</v>
      </c>
      <c r="K58" s="12" t="s">
        <v>16</v>
      </c>
    </row>
    <row r="59" spans="1:11" ht="45" x14ac:dyDescent="0.25">
      <c r="A59" s="45">
        <v>120</v>
      </c>
      <c r="B59" s="21"/>
      <c r="C59" s="42">
        <v>1</v>
      </c>
      <c r="D59" s="12" t="s">
        <v>337</v>
      </c>
      <c r="E59" s="23" t="s">
        <v>42</v>
      </c>
      <c r="F59" s="12" t="s">
        <v>18</v>
      </c>
      <c r="G59" s="19" t="s">
        <v>40</v>
      </c>
      <c r="H59" s="12" t="s">
        <v>41</v>
      </c>
      <c r="I59" s="22" t="s">
        <v>16</v>
      </c>
      <c r="J59" s="12" t="s">
        <v>16</v>
      </c>
      <c r="K59" s="12" t="s">
        <v>16</v>
      </c>
    </row>
    <row r="60" spans="1:11" ht="75" x14ac:dyDescent="0.25">
      <c r="A60" s="25">
        <v>121</v>
      </c>
      <c r="B60" s="24">
        <v>8.1</v>
      </c>
      <c r="C60" s="44">
        <v>1</v>
      </c>
      <c r="D60" s="13" t="s">
        <v>339</v>
      </c>
      <c r="E60" s="26" t="s">
        <v>290</v>
      </c>
      <c r="F60" s="13" t="s">
        <v>11</v>
      </c>
      <c r="G60" s="13" t="s">
        <v>43</v>
      </c>
      <c r="H60" s="27"/>
      <c r="I60" s="25" t="s">
        <v>14</v>
      </c>
      <c r="J60" s="13" t="s">
        <v>44</v>
      </c>
      <c r="K60" s="13" t="s">
        <v>14</v>
      </c>
    </row>
    <row r="61" spans="1:11" ht="75" x14ac:dyDescent="0.25">
      <c r="A61" s="25">
        <v>121</v>
      </c>
      <c r="B61" s="24"/>
      <c r="C61" s="44">
        <v>1</v>
      </c>
      <c r="D61" s="13" t="s">
        <v>339</v>
      </c>
      <c r="E61" s="26" t="s">
        <v>291</v>
      </c>
      <c r="F61" s="13" t="s">
        <v>11</v>
      </c>
      <c r="G61" s="13" t="s">
        <v>43</v>
      </c>
      <c r="H61" s="27"/>
      <c r="I61" s="25" t="s">
        <v>14</v>
      </c>
      <c r="J61" s="13" t="s">
        <v>44</v>
      </c>
      <c r="K61" s="13" t="s">
        <v>14</v>
      </c>
    </row>
    <row r="62" spans="1:11" ht="75" x14ac:dyDescent="0.25">
      <c r="A62" s="25">
        <v>121</v>
      </c>
      <c r="B62" s="24"/>
      <c r="C62" s="44">
        <v>1</v>
      </c>
      <c r="D62" s="13" t="s">
        <v>339</v>
      </c>
      <c r="E62" s="26" t="s">
        <v>302</v>
      </c>
      <c r="F62" s="13" t="s">
        <v>11</v>
      </c>
      <c r="G62" s="13" t="s">
        <v>43</v>
      </c>
      <c r="H62" s="27"/>
      <c r="I62" s="25" t="s">
        <v>14</v>
      </c>
      <c r="J62" s="13" t="s">
        <v>44</v>
      </c>
      <c r="K62" s="13" t="s">
        <v>14</v>
      </c>
    </row>
    <row r="63" spans="1:11" ht="75" x14ac:dyDescent="0.25">
      <c r="A63" s="25">
        <v>121</v>
      </c>
      <c r="B63" s="24"/>
      <c r="C63" s="44">
        <v>1</v>
      </c>
      <c r="D63" s="13" t="s">
        <v>339</v>
      </c>
      <c r="E63" s="26" t="s">
        <v>303</v>
      </c>
      <c r="F63" s="13" t="s">
        <v>11</v>
      </c>
      <c r="G63" s="13" t="s">
        <v>43</v>
      </c>
      <c r="H63" s="27"/>
      <c r="I63" s="25" t="s">
        <v>14</v>
      </c>
      <c r="J63" s="13" t="s">
        <v>44</v>
      </c>
      <c r="K63" s="13" t="s">
        <v>14</v>
      </c>
    </row>
    <row r="64" spans="1:11" ht="105" x14ac:dyDescent="0.25">
      <c r="A64" s="25">
        <v>200</v>
      </c>
      <c r="B64" s="24">
        <v>25.3</v>
      </c>
      <c r="C64" s="44">
        <v>2</v>
      </c>
      <c r="D64" s="13" t="s">
        <v>342</v>
      </c>
      <c r="E64" s="26" t="s">
        <v>304</v>
      </c>
      <c r="F64" s="13" t="s">
        <v>25</v>
      </c>
      <c r="G64" s="13" t="s">
        <v>305</v>
      </c>
      <c r="H64" s="12"/>
      <c r="I64" s="25" t="s">
        <v>14</v>
      </c>
      <c r="J64" s="13" t="s">
        <v>46</v>
      </c>
      <c r="K64" s="12" t="s">
        <v>14</v>
      </c>
    </row>
    <row r="65" spans="1:11" ht="105" x14ac:dyDescent="0.25">
      <c r="A65" s="25">
        <v>200</v>
      </c>
      <c r="B65" s="24"/>
      <c r="C65" s="44">
        <v>2</v>
      </c>
      <c r="D65" s="13" t="s">
        <v>345</v>
      </c>
      <c r="E65" s="26" t="s">
        <v>306</v>
      </c>
      <c r="F65" s="13" t="s">
        <v>25</v>
      </c>
      <c r="G65" s="13" t="s">
        <v>305</v>
      </c>
      <c r="H65" s="12"/>
      <c r="I65" s="25" t="s">
        <v>14</v>
      </c>
      <c r="J65" s="13" t="s">
        <v>46</v>
      </c>
      <c r="K65" s="12" t="s">
        <v>14</v>
      </c>
    </row>
    <row r="66" spans="1:11" ht="105" x14ac:dyDescent="0.25">
      <c r="A66" s="25">
        <v>200</v>
      </c>
      <c r="B66" s="24"/>
      <c r="C66" s="44">
        <v>2</v>
      </c>
      <c r="D66" s="13" t="s">
        <v>342</v>
      </c>
      <c r="E66" s="26" t="s">
        <v>306</v>
      </c>
      <c r="F66" s="13" t="s">
        <v>25</v>
      </c>
      <c r="G66" s="13" t="s">
        <v>45</v>
      </c>
      <c r="H66" s="12"/>
      <c r="I66" s="25" t="s">
        <v>14</v>
      </c>
      <c r="J66" s="13" t="s">
        <v>46</v>
      </c>
      <c r="K66" s="12" t="s">
        <v>14</v>
      </c>
    </row>
    <row r="67" spans="1:11" ht="105" x14ac:dyDescent="0.25">
      <c r="A67" s="25">
        <v>200</v>
      </c>
      <c r="B67" s="24"/>
      <c r="C67" s="44">
        <v>2</v>
      </c>
      <c r="D67" s="13" t="s">
        <v>339</v>
      </c>
      <c r="E67" s="26" t="s">
        <v>47</v>
      </c>
      <c r="F67" s="13" t="s">
        <v>11</v>
      </c>
      <c r="G67" s="13" t="s">
        <v>305</v>
      </c>
      <c r="H67" s="12"/>
      <c r="I67" s="22" t="s">
        <v>14</v>
      </c>
      <c r="J67" s="13" t="s">
        <v>46</v>
      </c>
      <c r="K67" s="12" t="s">
        <v>14</v>
      </c>
    </row>
    <row r="68" spans="1:11" ht="30" x14ac:dyDescent="0.25">
      <c r="A68" s="45">
        <v>201</v>
      </c>
      <c r="B68" s="21">
        <v>8</v>
      </c>
      <c r="C68" s="42">
        <v>2</v>
      </c>
      <c r="D68" s="12" t="s">
        <v>336</v>
      </c>
      <c r="E68" s="23" t="s">
        <v>39</v>
      </c>
      <c r="F68" s="12" t="s">
        <v>11</v>
      </c>
      <c r="G68" s="19" t="s">
        <v>48</v>
      </c>
      <c r="H68" s="12" t="s">
        <v>49</v>
      </c>
      <c r="I68" s="22" t="s">
        <v>16</v>
      </c>
      <c r="J68" s="12" t="s">
        <v>16</v>
      </c>
      <c r="K68" s="12" t="s">
        <v>16</v>
      </c>
    </row>
    <row r="69" spans="1:11" ht="30" x14ac:dyDescent="0.25">
      <c r="A69" s="45">
        <v>201</v>
      </c>
      <c r="B69" s="21"/>
      <c r="C69" s="42">
        <v>2</v>
      </c>
      <c r="D69" s="12" t="s">
        <v>336</v>
      </c>
      <c r="E69" s="23" t="s">
        <v>307</v>
      </c>
      <c r="F69" s="12" t="s">
        <v>11</v>
      </c>
      <c r="G69" s="19" t="s">
        <v>48</v>
      </c>
      <c r="H69" s="12" t="s">
        <v>49</v>
      </c>
      <c r="I69" s="22" t="s">
        <v>16</v>
      </c>
      <c r="J69" s="12" t="s">
        <v>16</v>
      </c>
      <c r="K69" s="12" t="s">
        <v>16</v>
      </c>
    </row>
    <row r="70" spans="1:11" ht="75" x14ac:dyDescent="0.25">
      <c r="A70" s="45">
        <v>202</v>
      </c>
      <c r="B70" s="21">
        <v>17.899999999999999</v>
      </c>
      <c r="C70" s="42">
        <v>2</v>
      </c>
      <c r="D70" s="12" t="s">
        <v>336</v>
      </c>
      <c r="E70" s="23" t="s">
        <v>39</v>
      </c>
      <c r="F70" s="12" t="s">
        <v>11</v>
      </c>
      <c r="G70" s="13" t="s">
        <v>50</v>
      </c>
      <c r="H70" s="12" t="s">
        <v>51</v>
      </c>
      <c r="I70" s="22" t="s">
        <v>16</v>
      </c>
      <c r="J70" s="12" t="s">
        <v>16</v>
      </c>
      <c r="K70" s="12" t="s">
        <v>16</v>
      </c>
    </row>
    <row r="71" spans="1:11" ht="75" x14ac:dyDescent="0.25">
      <c r="A71" s="45">
        <v>202</v>
      </c>
      <c r="B71" s="21"/>
      <c r="C71" s="42">
        <v>2</v>
      </c>
      <c r="D71" s="12" t="s">
        <v>336</v>
      </c>
      <c r="E71" s="23" t="s">
        <v>22</v>
      </c>
      <c r="F71" s="12" t="s">
        <v>11</v>
      </c>
      <c r="G71" s="13" t="s">
        <v>50</v>
      </c>
      <c r="H71" s="12" t="s">
        <v>51</v>
      </c>
      <c r="I71" s="22" t="s">
        <v>16</v>
      </c>
      <c r="J71" s="12" t="s">
        <v>16</v>
      </c>
      <c r="K71" s="12" t="s">
        <v>16</v>
      </c>
    </row>
    <row r="72" spans="1:11" ht="75" x14ac:dyDescent="0.25">
      <c r="A72" s="45">
        <v>202</v>
      </c>
      <c r="B72" s="21"/>
      <c r="C72" s="42">
        <v>2</v>
      </c>
      <c r="D72" s="12" t="s">
        <v>336</v>
      </c>
      <c r="E72" s="23" t="s">
        <v>307</v>
      </c>
      <c r="F72" s="12" t="s">
        <v>11</v>
      </c>
      <c r="G72" s="13" t="s">
        <v>50</v>
      </c>
      <c r="H72" s="12" t="s">
        <v>51</v>
      </c>
      <c r="I72" s="22" t="s">
        <v>16</v>
      </c>
      <c r="J72" s="12" t="s">
        <v>16</v>
      </c>
      <c r="K72" s="12" t="s">
        <v>16</v>
      </c>
    </row>
    <row r="73" spans="1:11" ht="75" x14ac:dyDescent="0.25">
      <c r="A73" s="45">
        <v>202</v>
      </c>
      <c r="B73" s="21"/>
      <c r="C73" s="42">
        <v>2</v>
      </c>
      <c r="D73" s="12" t="s">
        <v>336</v>
      </c>
      <c r="E73" s="23" t="s">
        <v>42</v>
      </c>
      <c r="F73" s="12" t="s">
        <v>18</v>
      </c>
      <c r="G73" s="13" t="s">
        <v>50</v>
      </c>
      <c r="H73" s="12" t="s">
        <v>51</v>
      </c>
      <c r="I73" s="22" t="s">
        <v>16</v>
      </c>
      <c r="J73" s="12" t="s">
        <v>16</v>
      </c>
      <c r="K73" s="12" t="s">
        <v>16</v>
      </c>
    </row>
    <row r="74" spans="1:11" ht="75" x14ac:dyDescent="0.25">
      <c r="A74" s="45">
        <v>203</v>
      </c>
      <c r="B74" s="21">
        <v>48.3</v>
      </c>
      <c r="C74" s="42">
        <v>1</v>
      </c>
      <c r="D74" s="13" t="s">
        <v>335</v>
      </c>
      <c r="E74" s="26" t="s">
        <v>42</v>
      </c>
      <c r="F74" s="13" t="s">
        <v>18</v>
      </c>
      <c r="G74" s="19" t="s">
        <v>52</v>
      </c>
      <c r="H74" s="12" t="s">
        <v>53</v>
      </c>
      <c r="I74" s="25" t="s">
        <v>14</v>
      </c>
      <c r="J74" s="19" t="s">
        <v>54</v>
      </c>
      <c r="K74" s="12" t="s">
        <v>14</v>
      </c>
    </row>
    <row r="75" spans="1:11" ht="75" x14ac:dyDescent="0.25">
      <c r="A75" s="45">
        <v>203</v>
      </c>
      <c r="B75" s="21"/>
      <c r="C75" s="42">
        <v>1</v>
      </c>
      <c r="D75" s="13" t="s">
        <v>340</v>
      </c>
      <c r="E75" s="26" t="s">
        <v>42</v>
      </c>
      <c r="F75" s="13" t="s">
        <v>18</v>
      </c>
      <c r="G75" s="19" t="s">
        <v>52</v>
      </c>
      <c r="H75" s="12" t="s">
        <v>53</v>
      </c>
      <c r="I75" s="25" t="s">
        <v>14</v>
      </c>
      <c r="J75" s="19" t="s">
        <v>54</v>
      </c>
      <c r="K75" s="12" t="s">
        <v>14</v>
      </c>
    </row>
    <row r="76" spans="1:11" ht="75" x14ac:dyDescent="0.25">
      <c r="A76" s="45">
        <v>203</v>
      </c>
      <c r="B76" s="21"/>
      <c r="C76" s="42">
        <v>1</v>
      </c>
      <c r="D76" s="13" t="s">
        <v>335</v>
      </c>
      <c r="E76" s="26" t="s">
        <v>308</v>
      </c>
      <c r="F76" s="13" t="s">
        <v>11</v>
      </c>
      <c r="G76" s="19" t="s">
        <v>52</v>
      </c>
      <c r="H76" s="12" t="s">
        <v>53</v>
      </c>
      <c r="I76" s="25" t="s">
        <v>14</v>
      </c>
      <c r="J76" s="19" t="s">
        <v>54</v>
      </c>
      <c r="K76" s="12" t="s">
        <v>14</v>
      </c>
    </row>
    <row r="77" spans="1:11" ht="75" x14ac:dyDescent="0.25">
      <c r="A77" s="45">
        <v>203</v>
      </c>
      <c r="B77" s="21"/>
      <c r="C77" s="42">
        <v>1</v>
      </c>
      <c r="D77" s="13" t="s">
        <v>335</v>
      </c>
      <c r="E77" s="26" t="s">
        <v>39</v>
      </c>
      <c r="F77" s="13" t="s">
        <v>11</v>
      </c>
      <c r="G77" s="19" t="s">
        <v>52</v>
      </c>
      <c r="H77" s="12" t="s">
        <v>53</v>
      </c>
      <c r="I77" s="25" t="s">
        <v>14</v>
      </c>
      <c r="J77" s="19" t="s">
        <v>54</v>
      </c>
      <c r="K77" s="12" t="s">
        <v>14</v>
      </c>
    </row>
    <row r="78" spans="1:11" ht="75" x14ac:dyDescent="0.25">
      <c r="A78" s="45">
        <v>203</v>
      </c>
      <c r="B78" s="21"/>
      <c r="C78" s="42">
        <v>1</v>
      </c>
      <c r="D78" s="13" t="s">
        <v>340</v>
      </c>
      <c r="E78" s="26" t="s">
        <v>308</v>
      </c>
      <c r="F78" s="13" t="s">
        <v>11</v>
      </c>
      <c r="G78" s="19" t="s">
        <v>52</v>
      </c>
      <c r="H78" s="12" t="s">
        <v>53</v>
      </c>
      <c r="I78" s="25" t="s">
        <v>14</v>
      </c>
      <c r="J78" s="19" t="s">
        <v>54</v>
      </c>
      <c r="K78" s="12" t="s">
        <v>14</v>
      </c>
    </row>
    <row r="79" spans="1:11" ht="75" x14ac:dyDescent="0.25">
      <c r="A79" s="45">
        <v>203</v>
      </c>
      <c r="B79" s="21"/>
      <c r="C79" s="42">
        <v>1</v>
      </c>
      <c r="D79" s="13" t="s">
        <v>340</v>
      </c>
      <c r="E79" s="26" t="s">
        <v>39</v>
      </c>
      <c r="F79" s="13" t="s">
        <v>11</v>
      </c>
      <c r="G79" s="19" t="s">
        <v>52</v>
      </c>
      <c r="H79" s="12" t="s">
        <v>53</v>
      </c>
      <c r="I79" s="25" t="s">
        <v>14</v>
      </c>
      <c r="J79" s="19" t="s">
        <v>54</v>
      </c>
      <c r="K79" s="12" t="s">
        <v>14</v>
      </c>
    </row>
    <row r="80" spans="1:11" ht="60" x14ac:dyDescent="0.25">
      <c r="A80" s="45">
        <v>204</v>
      </c>
      <c r="B80" s="21">
        <v>46.7</v>
      </c>
      <c r="C80" s="42">
        <v>2</v>
      </c>
      <c r="D80" s="13" t="s">
        <v>342</v>
      </c>
      <c r="E80" s="23" t="s">
        <v>306</v>
      </c>
      <c r="F80" s="12" t="s">
        <v>25</v>
      </c>
      <c r="G80" s="19" t="s">
        <v>55</v>
      </c>
      <c r="H80" s="12" t="s">
        <v>56</v>
      </c>
      <c r="I80" s="22" t="s">
        <v>14</v>
      </c>
      <c r="J80" s="19" t="s">
        <v>57</v>
      </c>
      <c r="K80" s="13" t="s">
        <v>16</v>
      </c>
    </row>
    <row r="81" spans="1:11" ht="60" x14ac:dyDescent="0.25">
      <c r="A81" s="45">
        <v>204</v>
      </c>
      <c r="B81" s="21"/>
      <c r="C81" s="42">
        <v>2</v>
      </c>
      <c r="D81" s="13" t="s">
        <v>342</v>
      </c>
      <c r="E81" s="23" t="s">
        <v>309</v>
      </c>
      <c r="F81" s="12" t="s">
        <v>25</v>
      </c>
      <c r="G81" s="19" t="s">
        <v>55</v>
      </c>
      <c r="H81" s="12" t="s">
        <v>56</v>
      </c>
      <c r="I81" s="22" t="s">
        <v>14</v>
      </c>
      <c r="J81" s="19" t="s">
        <v>57</v>
      </c>
      <c r="K81" s="13" t="s">
        <v>16</v>
      </c>
    </row>
    <row r="82" spans="1:11" ht="60" x14ac:dyDescent="0.25">
      <c r="A82" s="45">
        <v>204</v>
      </c>
      <c r="B82" s="21"/>
      <c r="C82" s="42">
        <v>2</v>
      </c>
      <c r="D82" s="13" t="s">
        <v>345</v>
      </c>
      <c r="E82" s="23" t="s">
        <v>310</v>
      </c>
      <c r="F82" s="12" t="s">
        <v>25</v>
      </c>
      <c r="G82" s="19" t="s">
        <v>55</v>
      </c>
      <c r="H82" s="12" t="s">
        <v>56</v>
      </c>
      <c r="I82" s="22" t="s">
        <v>14</v>
      </c>
      <c r="J82" s="19" t="s">
        <v>57</v>
      </c>
      <c r="K82" s="13" t="s">
        <v>16</v>
      </c>
    </row>
    <row r="83" spans="1:11" ht="60" x14ac:dyDescent="0.25">
      <c r="A83" s="45">
        <v>204</v>
      </c>
      <c r="B83" s="21"/>
      <c r="C83" s="42">
        <v>2</v>
      </c>
      <c r="D83" s="12" t="s">
        <v>343</v>
      </c>
      <c r="E83" s="23" t="s">
        <v>311</v>
      </c>
      <c r="F83" s="12" t="s">
        <v>25</v>
      </c>
      <c r="G83" s="19" t="s">
        <v>55</v>
      </c>
      <c r="H83" s="12" t="s">
        <v>56</v>
      </c>
      <c r="I83" s="22" t="s">
        <v>14</v>
      </c>
      <c r="J83" s="19" t="s">
        <v>57</v>
      </c>
      <c r="K83" s="13" t="s">
        <v>16</v>
      </c>
    </row>
    <row r="84" spans="1:11" ht="60" x14ac:dyDescent="0.25">
      <c r="A84" s="45">
        <v>204</v>
      </c>
      <c r="B84" s="21"/>
      <c r="C84" s="42">
        <v>2</v>
      </c>
      <c r="D84" s="12" t="s">
        <v>343</v>
      </c>
      <c r="E84" s="23" t="s">
        <v>312</v>
      </c>
      <c r="F84" s="12" t="s">
        <v>25</v>
      </c>
      <c r="G84" s="19" t="s">
        <v>55</v>
      </c>
      <c r="H84" s="12" t="s">
        <v>56</v>
      </c>
      <c r="I84" s="22" t="s">
        <v>14</v>
      </c>
      <c r="J84" s="19" t="s">
        <v>57</v>
      </c>
      <c r="K84" s="13" t="s">
        <v>16</v>
      </c>
    </row>
    <row r="85" spans="1:11" ht="60" x14ac:dyDescent="0.25">
      <c r="A85" s="45">
        <v>204</v>
      </c>
      <c r="B85" s="21"/>
      <c r="C85" s="42">
        <v>2</v>
      </c>
      <c r="D85" s="12" t="s">
        <v>343</v>
      </c>
      <c r="E85" s="23" t="s">
        <v>313</v>
      </c>
      <c r="F85" s="12" t="s">
        <v>25</v>
      </c>
      <c r="G85" s="19" t="s">
        <v>55</v>
      </c>
      <c r="H85" s="12" t="s">
        <v>56</v>
      </c>
      <c r="I85" s="22" t="s">
        <v>14</v>
      </c>
      <c r="J85" s="19" t="s">
        <v>57</v>
      </c>
      <c r="K85" s="13" t="s">
        <v>16</v>
      </c>
    </row>
    <row r="86" spans="1:11" ht="60" x14ac:dyDescent="0.25">
      <c r="A86" s="45">
        <v>204</v>
      </c>
      <c r="B86" s="21"/>
      <c r="C86" s="42">
        <v>2</v>
      </c>
      <c r="D86" s="12" t="s">
        <v>344</v>
      </c>
      <c r="E86" s="23" t="s">
        <v>314</v>
      </c>
      <c r="F86" s="12" t="s">
        <v>25</v>
      </c>
      <c r="G86" s="19" t="s">
        <v>55</v>
      </c>
      <c r="H86" s="12" t="s">
        <v>56</v>
      </c>
      <c r="I86" s="22" t="s">
        <v>14</v>
      </c>
      <c r="J86" s="19" t="s">
        <v>57</v>
      </c>
      <c r="K86" s="13" t="s">
        <v>16</v>
      </c>
    </row>
    <row r="87" spans="1:11" ht="75" x14ac:dyDescent="0.25">
      <c r="A87" s="25">
        <v>205</v>
      </c>
      <c r="B87" s="24">
        <v>50.8</v>
      </c>
      <c r="C87" s="44">
        <v>2</v>
      </c>
      <c r="D87" s="13" t="s">
        <v>342</v>
      </c>
      <c r="E87" s="26" t="s">
        <v>315</v>
      </c>
      <c r="F87" s="13" t="s">
        <v>25</v>
      </c>
      <c r="G87" s="13" t="s">
        <v>58</v>
      </c>
      <c r="H87" s="12"/>
      <c r="I87" s="25" t="s">
        <v>14</v>
      </c>
      <c r="J87" s="13" t="s">
        <v>59</v>
      </c>
      <c r="K87" s="13" t="s">
        <v>14</v>
      </c>
    </row>
    <row r="88" spans="1:11" ht="75" x14ac:dyDescent="0.25">
      <c r="A88" s="25">
        <v>205</v>
      </c>
      <c r="B88" s="24"/>
      <c r="C88" s="44">
        <v>2</v>
      </c>
      <c r="D88" s="13" t="s">
        <v>342</v>
      </c>
      <c r="E88" s="26" t="s">
        <v>316</v>
      </c>
      <c r="F88" s="13" t="s">
        <v>25</v>
      </c>
      <c r="G88" s="13" t="s">
        <v>58</v>
      </c>
      <c r="H88" s="12"/>
      <c r="I88" s="25" t="s">
        <v>14</v>
      </c>
      <c r="J88" s="13" t="s">
        <v>59</v>
      </c>
      <c r="K88" s="13" t="s">
        <v>14</v>
      </c>
    </row>
    <row r="89" spans="1:11" ht="75" x14ac:dyDescent="0.25">
      <c r="A89" s="25">
        <v>205</v>
      </c>
      <c r="B89" s="24"/>
      <c r="C89" s="44">
        <v>2</v>
      </c>
      <c r="D89" s="13" t="s">
        <v>342</v>
      </c>
      <c r="E89" s="26" t="s">
        <v>317</v>
      </c>
      <c r="F89" s="13" t="s">
        <v>25</v>
      </c>
      <c r="G89" s="13" t="s">
        <v>58</v>
      </c>
      <c r="H89" s="12"/>
      <c r="I89" s="25" t="s">
        <v>14</v>
      </c>
      <c r="J89" s="13" t="s">
        <v>59</v>
      </c>
      <c r="K89" s="13" t="s">
        <v>14</v>
      </c>
    </row>
    <row r="90" spans="1:11" ht="75" x14ac:dyDescent="0.25">
      <c r="A90" s="25">
        <v>205</v>
      </c>
      <c r="B90" s="24"/>
      <c r="C90" s="44">
        <v>2</v>
      </c>
      <c r="D90" s="13" t="s">
        <v>342</v>
      </c>
      <c r="E90" s="26" t="s">
        <v>318</v>
      </c>
      <c r="F90" s="13" t="s">
        <v>25</v>
      </c>
      <c r="G90" s="13" t="s">
        <v>58</v>
      </c>
      <c r="H90" s="12"/>
      <c r="I90" s="25" t="s">
        <v>14</v>
      </c>
      <c r="J90" s="13" t="s">
        <v>59</v>
      </c>
      <c r="K90" s="13" t="s">
        <v>14</v>
      </c>
    </row>
    <row r="91" spans="1:11" ht="75" x14ac:dyDescent="0.25">
      <c r="A91" s="25">
        <v>205</v>
      </c>
      <c r="B91" s="24"/>
      <c r="C91" s="44">
        <v>2</v>
      </c>
      <c r="D91" s="13" t="s">
        <v>342</v>
      </c>
      <c r="E91" s="26" t="s">
        <v>319</v>
      </c>
      <c r="F91" s="13" t="s">
        <v>25</v>
      </c>
      <c r="G91" s="13" t="s">
        <v>58</v>
      </c>
      <c r="H91" s="12"/>
      <c r="I91" s="25" t="s">
        <v>14</v>
      </c>
      <c r="J91" s="13" t="s">
        <v>59</v>
      </c>
      <c r="K91" s="13" t="s">
        <v>14</v>
      </c>
    </row>
    <row r="92" spans="1:11" ht="75" x14ac:dyDescent="0.25">
      <c r="A92" s="25">
        <v>205</v>
      </c>
      <c r="B92" s="24"/>
      <c r="C92" s="44">
        <v>2</v>
      </c>
      <c r="D92" s="13" t="s">
        <v>345</v>
      </c>
      <c r="E92" s="26" t="s">
        <v>315</v>
      </c>
      <c r="F92" s="13" t="s">
        <v>25</v>
      </c>
      <c r="G92" s="13" t="s">
        <v>58</v>
      </c>
      <c r="H92" s="12"/>
      <c r="I92" s="25" t="s">
        <v>14</v>
      </c>
      <c r="J92" s="13" t="s">
        <v>59</v>
      </c>
      <c r="K92" s="13" t="s">
        <v>14</v>
      </c>
    </row>
    <row r="93" spans="1:11" ht="75" x14ac:dyDescent="0.25">
      <c r="A93" s="25">
        <v>205</v>
      </c>
      <c r="B93" s="24"/>
      <c r="C93" s="44">
        <v>2</v>
      </c>
      <c r="D93" s="13" t="s">
        <v>345</v>
      </c>
      <c r="E93" s="26" t="s">
        <v>316</v>
      </c>
      <c r="F93" s="13" t="s">
        <v>25</v>
      </c>
      <c r="G93" s="13" t="s">
        <v>58</v>
      </c>
      <c r="H93" s="12"/>
      <c r="I93" s="25" t="s">
        <v>14</v>
      </c>
      <c r="J93" s="13" t="s">
        <v>59</v>
      </c>
      <c r="K93" s="13" t="s">
        <v>14</v>
      </c>
    </row>
    <row r="94" spans="1:11" ht="75" x14ac:dyDescent="0.25">
      <c r="A94" s="25">
        <v>205</v>
      </c>
      <c r="B94" s="24"/>
      <c r="C94" s="44">
        <v>2</v>
      </c>
      <c r="D94" s="13" t="s">
        <v>345</v>
      </c>
      <c r="E94" s="26" t="s">
        <v>318</v>
      </c>
      <c r="F94" s="13" t="s">
        <v>25</v>
      </c>
      <c r="G94" s="13" t="s">
        <v>58</v>
      </c>
      <c r="H94" s="12"/>
      <c r="I94" s="25" t="s">
        <v>14</v>
      </c>
      <c r="J94" s="13" t="s">
        <v>59</v>
      </c>
      <c r="K94" s="13" t="s">
        <v>14</v>
      </c>
    </row>
    <row r="95" spans="1:11" ht="75" x14ac:dyDescent="0.25">
      <c r="A95" s="25">
        <v>205</v>
      </c>
      <c r="B95" s="24"/>
      <c r="C95" s="44">
        <v>2</v>
      </c>
      <c r="D95" s="13" t="s">
        <v>345</v>
      </c>
      <c r="E95" s="26" t="s">
        <v>320</v>
      </c>
      <c r="F95" s="13" t="s">
        <v>25</v>
      </c>
      <c r="G95" s="13" t="s">
        <v>58</v>
      </c>
      <c r="H95" s="12"/>
      <c r="I95" s="25" t="s">
        <v>14</v>
      </c>
      <c r="J95" s="13" t="s">
        <v>59</v>
      </c>
      <c r="K95" s="13" t="s">
        <v>14</v>
      </c>
    </row>
    <row r="96" spans="1:11" ht="75" x14ac:dyDescent="0.25">
      <c r="A96" s="25">
        <v>205</v>
      </c>
      <c r="B96" s="24"/>
      <c r="C96" s="44">
        <v>2</v>
      </c>
      <c r="D96" s="13" t="s">
        <v>345</v>
      </c>
      <c r="E96" s="26" t="s">
        <v>288</v>
      </c>
      <c r="F96" s="13" t="s">
        <v>25</v>
      </c>
      <c r="G96" s="13" t="s">
        <v>58</v>
      </c>
      <c r="H96" s="12"/>
      <c r="I96" s="25" t="s">
        <v>14</v>
      </c>
      <c r="J96" s="13" t="s">
        <v>59</v>
      </c>
      <c r="K96" s="13" t="s">
        <v>14</v>
      </c>
    </row>
    <row r="97" spans="1:11" ht="75" x14ac:dyDescent="0.25">
      <c r="A97" s="25">
        <v>205</v>
      </c>
      <c r="B97" s="24"/>
      <c r="C97" s="44">
        <v>2</v>
      </c>
      <c r="D97" s="13" t="s">
        <v>339</v>
      </c>
      <c r="E97" s="26" t="s">
        <v>290</v>
      </c>
      <c r="F97" s="13" t="s">
        <v>11</v>
      </c>
      <c r="G97" s="13" t="s">
        <v>58</v>
      </c>
      <c r="H97" s="12"/>
      <c r="I97" s="25" t="s">
        <v>14</v>
      </c>
      <c r="J97" s="13" t="s">
        <v>59</v>
      </c>
      <c r="K97" s="13" t="s">
        <v>14</v>
      </c>
    </row>
    <row r="98" spans="1:11" ht="75" x14ac:dyDescent="0.25">
      <c r="A98" s="25">
        <v>205</v>
      </c>
      <c r="B98" s="24"/>
      <c r="C98" s="44">
        <v>2</v>
      </c>
      <c r="D98" s="13" t="s">
        <v>339</v>
      </c>
      <c r="E98" s="26" t="s">
        <v>291</v>
      </c>
      <c r="F98" s="13" t="s">
        <v>11</v>
      </c>
      <c r="G98" s="13" t="s">
        <v>58</v>
      </c>
      <c r="H98" s="12"/>
      <c r="I98" s="25" t="s">
        <v>14</v>
      </c>
      <c r="J98" s="13" t="s">
        <v>59</v>
      </c>
      <c r="K98" s="13" t="s">
        <v>14</v>
      </c>
    </row>
    <row r="99" spans="1:11" ht="75" x14ac:dyDescent="0.25">
      <c r="A99" s="25">
        <v>205</v>
      </c>
      <c r="B99" s="24"/>
      <c r="C99" s="44">
        <v>2</v>
      </c>
      <c r="D99" s="13" t="s">
        <v>339</v>
      </c>
      <c r="E99" s="26" t="s">
        <v>302</v>
      </c>
      <c r="F99" s="13" t="s">
        <v>11</v>
      </c>
      <c r="G99" s="13" t="s">
        <v>58</v>
      </c>
      <c r="H99" s="12"/>
      <c r="I99" s="25" t="s">
        <v>14</v>
      </c>
      <c r="J99" s="13" t="s">
        <v>59</v>
      </c>
      <c r="K99" s="13" t="s">
        <v>14</v>
      </c>
    </row>
    <row r="100" spans="1:11" ht="75" x14ac:dyDescent="0.25">
      <c r="A100" s="25">
        <v>205</v>
      </c>
      <c r="B100" s="24"/>
      <c r="C100" s="44">
        <v>2</v>
      </c>
      <c r="D100" s="13" t="s">
        <v>339</v>
      </c>
      <c r="E100" s="26" t="s">
        <v>321</v>
      </c>
      <c r="F100" s="13" t="s">
        <v>11</v>
      </c>
      <c r="G100" s="13" t="s">
        <v>58</v>
      </c>
      <c r="H100" s="12"/>
      <c r="I100" s="25" t="s">
        <v>14</v>
      </c>
      <c r="J100" s="13" t="s">
        <v>59</v>
      </c>
      <c r="K100" s="13" t="s">
        <v>14</v>
      </c>
    </row>
    <row r="101" spans="1:11" ht="90" x14ac:dyDescent="0.25">
      <c r="A101" s="45">
        <v>206</v>
      </c>
      <c r="B101" s="21">
        <v>51.9</v>
      </c>
      <c r="C101" s="42">
        <v>1</v>
      </c>
      <c r="D101" s="12" t="s">
        <v>341</v>
      </c>
      <c r="E101" s="23" t="s">
        <v>322</v>
      </c>
      <c r="F101" s="12" t="s">
        <v>25</v>
      </c>
      <c r="G101" s="19" t="s">
        <v>60</v>
      </c>
      <c r="H101" s="12" t="s">
        <v>61</v>
      </c>
      <c r="I101" s="22" t="s">
        <v>16</v>
      </c>
      <c r="J101" s="13"/>
      <c r="K101" s="12" t="s">
        <v>14</v>
      </c>
    </row>
    <row r="102" spans="1:11" ht="90" x14ac:dyDescent="0.25">
      <c r="A102" s="45">
        <v>206</v>
      </c>
      <c r="B102" s="21"/>
      <c r="C102" s="42">
        <v>1</v>
      </c>
      <c r="D102" s="12" t="s">
        <v>341</v>
      </c>
      <c r="E102" s="23" t="s">
        <v>323</v>
      </c>
      <c r="F102" s="12" t="s">
        <v>25</v>
      </c>
      <c r="G102" s="19" t="s">
        <v>60</v>
      </c>
      <c r="H102" s="12" t="s">
        <v>61</v>
      </c>
      <c r="I102" s="22" t="s">
        <v>16</v>
      </c>
      <c r="J102" s="13"/>
      <c r="K102" s="12" t="s">
        <v>14</v>
      </c>
    </row>
    <row r="103" spans="1:11" ht="90" x14ac:dyDescent="0.25">
      <c r="A103" s="45">
        <v>206</v>
      </c>
      <c r="B103" s="21"/>
      <c r="C103" s="42">
        <v>1</v>
      </c>
      <c r="D103" s="12" t="s">
        <v>341</v>
      </c>
      <c r="E103" s="23" t="s">
        <v>312</v>
      </c>
      <c r="F103" s="12" t="s">
        <v>25</v>
      </c>
      <c r="G103" s="19" t="s">
        <v>60</v>
      </c>
      <c r="H103" s="12" t="s">
        <v>61</v>
      </c>
      <c r="I103" s="22" t="s">
        <v>16</v>
      </c>
      <c r="J103" s="13"/>
      <c r="K103" s="12" t="s">
        <v>14</v>
      </c>
    </row>
    <row r="104" spans="1:11" ht="90" x14ac:dyDescent="0.25">
      <c r="A104" s="45">
        <v>206</v>
      </c>
      <c r="B104" s="21"/>
      <c r="C104" s="42">
        <v>1</v>
      </c>
      <c r="D104" s="12" t="s">
        <v>341</v>
      </c>
      <c r="E104" s="23" t="s">
        <v>324</v>
      </c>
      <c r="F104" s="12" t="s">
        <v>25</v>
      </c>
      <c r="G104" s="19" t="s">
        <v>60</v>
      </c>
      <c r="H104" s="12" t="s">
        <v>61</v>
      </c>
      <c r="I104" s="22" t="s">
        <v>16</v>
      </c>
      <c r="J104" s="13"/>
      <c r="K104" s="12" t="s">
        <v>14</v>
      </c>
    </row>
    <row r="105" spans="1:11" ht="90" x14ac:dyDescent="0.25">
      <c r="A105" s="45">
        <v>206</v>
      </c>
      <c r="B105" s="21"/>
      <c r="C105" s="42">
        <v>1</v>
      </c>
      <c r="D105" s="12" t="s">
        <v>336</v>
      </c>
      <c r="E105" s="23" t="s">
        <v>322</v>
      </c>
      <c r="F105" s="12" t="s">
        <v>25</v>
      </c>
      <c r="G105" s="19" t="s">
        <v>60</v>
      </c>
      <c r="H105" s="12" t="s">
        <v>61</v>
      </c>
      <c r="I105" s="22" t="s">
        <v>16</v>
      </c>
      <c r="J105" s="13"/>
      <c r="K105" s="12" t="s">
        <v>14</v>
      </c>
    </row>
    <row r="106" spans="1:11" ht="90" x14ac:dyDescent="0.25">
      <c r="A106" s="45">
        <v>206</v>
      </c>
      <c r="B106" s="21"/>
      <c r="C106" s="42">
        <v>1</v>
      </c>
      <c r="D106" s="12" t="s">
        <v>336</v>
      </c>
      <c r="E106" s="23" t="s">
        <v>312</v>
      </c>
      <c r="F106" s="12" t="s">
        <v>25</v>
      </c>
      <c r="G106" s="19" t="s">
        <v>60</v>
      </c>
      <c r="H106" s="12" t="s">
        <v>61</v>
      </c>
      <c r="I106" s="22" t="s">
        <v>16</v>
      </c>
      <c r="J106" s="13"/>
      <c r="K106" s="12" t="s">
        <v>14</v>
      </c>
    </row>
    <row r="107" spans="1:11" ht="90" x14ac:dyDescent="0.25">
      <c r="A107" s="45">
        <v>206</v>
      </c>
      <c r="B107" s="21"/>
      <c r="C107" s="42">
        <v>1</v>
      </c>
      <c r="D107" s="12" t="s">
        <v>336</v>
      </c>
      <c r="E107" s="23" t="s">
        <v>323</v>
      </c>
      <c r="F107" s="12" t="s">
        <v>25</v>
      </c>
      <c r="G107" s="19" t="s">
        <v>60</v>
      </c>
      <c r="H107" s="12" t="s">
        <v>61</v>
      </c>
      <c r="I107" s="22" t="s">
        <v>16</v>
      </c>
      <c r="J107" s="13"/>
      <c r="K107" s="12" t="s">
        <v>14</v>
      </c>
    </row>
    <row r="108" spans="1:11" ht="90" x14ac:dyDescent="0.25">
      <c r="A108" s="45">
        <v>206</v>
      </c>
      <c r="B108" s="21"/>
      <c r="C108" s="42">
        <v>1</v>
      </c>
      <c r="D108" s="12" t="s">
        <v>336</v>
      </c>
      <c r="E108" s="23" t="s">
        <v>324</v>
      </c>
      <c r="F108" s="12" t="s">
        <v>25</v>
      </c>
      <c r="G108" s="19" t="s">
        <v>60</v>
      </c>
      <c r="H108" s="12" t="s">
        <v>61</v>
      </c>
      <c r="I108" s="22" t="s">
        <v>16</v>
      </c>
      <c r="J108" s="13"/>
      <c r="K108" s="12" t="s">
        <v>14</v>
      </c>
    </row>
    <row r="109" spans="1:11" ht="90" x14ac:dyDescent="0.25">
      <c r="A109" s="45">
        <v>206</v>
      </c>
      <c r="B109" s="21"/>
      <c r="C109" s="42">
        <v>1</v>
      </c>
      <c r="D109" s="12" t="s">
        <v>337</v>
      </c>
      <c r="E109" s="23" t="s">
        <v>322</v>
      </c>
      <c r="F109" s="12" t="s">
        <v>25</v>
      </c>
      <c r="G109" s="19" t="s">
        <v>60</v>
      </c>
      <c r="H109" s="12" t="s">
        <v>61</v>
      </c>
      <c r="I109" s="22" t="s">
        <v>16</v>
      </c>
      <c r="J109" s="13"/>
      <c r="K109" s="12" t="s">
        <v>14</v>
      </c>
    </row>
    <row r="110" spans="1:11" ht="90" x14ac:dyDescent="0.25">
      <c r="A110" s="45">
        <v>206</v>
      </c>
      <c r="B110" s="21"/>
      <c r="C110" s="42">
        <v>1</v>
      </c>
      <c r="D110" s="12" t="s">
        <v>337</v>
      </c>
      <c r="E110" s="23" t="s">
        <v>312</v>
      </c>
      <c r="F110" s="12" t="s">
        <v>25</v>
      </c>
      <c r="G110" s="19" t="s">
        <v>60</v>
      </c>
      <c r="H110" s="12" t="s">
        <v>61</v>
      </c>
      <c r="I110" s="22" t="s">
        <v>16</v>
      </c>
      <c r="J110" s="13"/>
      <c r="K110" s="12" t="s">
        <v>14</v>
      </c>
    </row>
    <row r="111" spans="1:11" ht="90" x14ac:dyDescent="0.25">
      <c r="A111" s="45">
        <v>206</v>
      </c>
      <c r="B111" s="21"/>
      <c r="C111" s="42">
        <v>1</v>
      </c>
      <c r="D111" s="12" t="s">
        <v>337</v>
      </c>
      <c r="E111" s="23" t="s">
        <v>323</v>
      </c>
      <c r="F111" s="12" t="s">
        <v>25</v>
      </c>
      <c r="G111" s="19" t="s">
        <v>60</v>
      </c>
      <c r="H111" s="12" t="s">
        <v>61</v>
      </c>
      <c r="I111" s="22" t="s">
        <v>16</v>
      </c>
      <c r="J111" s="13"/>
      <c r="K111" s="12" t="s">
        <v>14</v>
      </c>
    </row>
    <row r="112" spans="1:11" ht="90" x14ac:dyDescent="0.25">
      <c r="A112" s="45">
        <v>206</v>
      </c>
      <c r="B112" s="21"/>
      <c r="C112" s="42">
        <v>1</v>
      </c>
      <c r="D112" s="12" t="s">
        <v>337</v>
      </c>
      <c r="E112" s="23" t="s">
        <v>324</v>
      </c>
      <c r="F112" s="12" t="s">
        <v>25</v>
      </c>
      <c r="G112" s="19" t="s">
        <v>60</v>
      </c>
      <c r="H112" s="12" t="s">
        <v>61</v>
      </c>
      <c r="I112" s="22" t="s">
        <v>16</v>
      </c>
      <c r="J112" s="13"/>
      <c r="K112" s="12" t="s">
        <v>14</v>
      </c>
    </row>
    <row r="113" spans="1:11" ht="90" x14ac:dyDescent="0.25">
      <c r="A113" s="45">
        <v>206</v>
      </c>
      <c r="B113" s="21"/>
      <c r="C113" s="42">
        <v>1</v>
      </c>
      <c r="D113" s="12" t="s">
        <v>335</v>
      </c>
      <c r="E113" s="23" t="s">
        <v>322</v>
      </c>
      <c r="F113" s="12" t="s">
        <v>25</v>
      </c>
      <c r="G113" s="19" t="s">
        <v>60</v>
      </c>
      <c r="H113" s="12" t="s">
        <v>61</v>
      </c>
      <c r="I113" s="22" t="s">
        <v>16</v>
      </c>
      <c r="J113" s="13"/>
      <c r="K113" s="12" t="s">
        <v>14</v>
      </c>
    </row>
    <row r="114" spans="1:11" ht="90" x14ac:dyDescent="0.25">
      <c r="A114" s="45">
        <v>206</v>
      </c>
      <c r="B114" s="21"/>
      <c r="C114" s="42">
        <v>1</v>
      </c>
      <c r="D114" s="12" t="s">
        <v>335</v>
      </c>
      <c r="E114" s="23" t="s">
        <v>312</v>
      </c>
      <c r="F114" s="12" t="s">
        <v>25</v>
      </c>
      <c r="G114" s="19" t="s">
        <v>60</v>
      </c>
      <c r="H114" s="12" t="s">
        <v>61</v>
      </c>
      <c r="I114" s="22" t="s">
        <v>16</v>
      </c>
      <c r="J114" s="13"/>
      <c r="K114" s="12" t="s">
        <v>14</v>
      </c>
    </row>
    <row r="115" spans="1:11" ht="90" x14ac:dyDescent="0.25">
      <c r="A115" s="45">
        <v>206</v>
      </c>
      <c r="B115" s="21"/>
      <c r="C115" s="42">
        <v>1</v>
      </c>
      <c r="D115" s="12" t="s">
        <v>335</v>
      </c>
      <c r="E115" s="23" t="s">
        <v>323</v>
      </c>
      <c r="F115" s="12" t="s">
        <v>25</v>
      </c>
      <c r="G115" s="19" t="s">
        <v>60</v>
      </c>
      <c r="H115" s="12" t="s">
        <v>61</v>
      </c>
      <c r="I115" s="22" t="s">
        <v>16</v>
      </c>
      <c r="J115" s="13"/>
      <c r="K115" s="12" t="s">
        <v>14</v>
      </c>
    </row>
    <row r="116" spans="1:11" ht="90" x14ac:dyDescent="0.25">
      <c r="A116" s="45">
        <v>206</v>
      </c>
      <c r="B116" s="21"/>
      <c r="C116" s="42">
        <v>1</v>
      </c>
      <c r="D116" s="12" t="s">
        <v>335</v>
      </c>
      <c r="E116" s="23" t="s">
        <v>324</v>
      </c>
      <c r="F116" s="12" t="s">
        <v>25</v>
      </c>
      <c r="G116" s="19" t="s">
        <v>60</v>
      </c>
      <c r="H116" s="12" t="s">
        <v>61</v>
      </c>
      <c r="I116" s="22" t="s">
        <v>16</v>
      </c>
      <c r="J116" s="13"/>
      <c r="K116" s="12" t="s">
        <v>14</v>
      </c>
    </row>
    <row r="117" spans="1:11" ht="90" x14ac:dyDescent="0.25">
      <c r="A117" s="45">
        <v>206</v>
      </c>
      <c r="B117" s="21"/>
      <c r="C117" s="42">
        <v>1</v>
      </c>
      <c r="D117" s="12" t="s">
        <v>338</v>
      </c>
      <c r="E117" s="23" t="s">
        <v>322</v>
      </c>
      <c r="F117" s="12" t="s">
        <v>25</v>
      </c>
      <c r="G117" s="19" t="s">
        <v>60</v>
      </c>
      <c r="H117" s="12" t="s">
        <v>61</v>
      </c>
      <c r="I117" s="22" t="s">
        <v>16</v>
      </c>
      <c r="J117" s="13"/>
      <c r="K117" s="12" t="s">
        <v>14</v>
      </c>
    </row>
    <row r="118" spans="1:11" ht="90" x14ac:dyDescent="0.25">
      <c r="A118" s="45">
        <v>206</v>
      </c>
      <c r="B118" s="21"/>
      <c r="C118" s="42">
        <v>1</v>
      </c>
      <c r="D118" s="12" t="s">
        <v>338</v>
      </c>
      <c r="E118" s="23" t="s">
        <v>312</v>
      </c>
      <c r="F118" s="12" t="s">
        <v>25</v>
      </c>
      <c r="G118" s="19" t="s">
        <v>60</v>
      </c>
      <c r="H118" s="12" t="s">
        <v>61</v>
      </c>
      <c r="I118" s="22" t="s">
        <v>16</v>
      </c>
      <c r="J118" s="13"/>
      <c r="K118" s="12" t="s">
        <v>14</v>
      </c>
    </row>
    <row r="119" spans="1:11" ht="90" x14ac:dyDescent="0.25">
      <c r="A119" s="45">
        <v>206</v>
      </c>
      <c r="B119" s="21"/>
      <c r="C119" s="42">
        <v>1</v>
      </c>
      <c r="D119" s="12" t="s">
        <v>338</v>
      </c>
      <c r="E119" s="23" t="s">
        <v>323</v>
      </c>
      <c r="F119" s="12" t="s">
        <v>25</v>
      </c>
      <c r="G119" s="19" t="s">
        <v>60</v>
      </c>
      <c r="H119" s="12" t="s">
        <v>61</v>
      </c>
      <c r="I119" s="22" t="s">
        <v>16</v>
      </c>
      <c r="J119" s="13"/>
      <c r="K119" s="12" t="s">
        <v>14</v>
      </c>
    </row>
    <row r="120" spans="1:11" ht="90" x14ac:dyDescent="0.25">
      <c r="A120" s="45">
        <v>206</v>
      </c>
      <c r="B120" s="21"/>
      <c r="C120" s="42">
        <v>1</v>
      </c>
      <c r="D120" s="12" t="s">
        <v>338</v>
      </c>
      <c r="E120" s="23" t="s">
        <v>324</v>
      </c>
      <c r="F120" s="12" t="s">
        <v>25</v>
      </c>
      <c r="G120" s="19" t="s">
        <v>60</v>
      </c>
      <c r="H120" s="12" t="s">
        <v>61</v>
      </c>
      <c r="I120" s="22" t="s">
        <v>16</v>
      </c>
      <c r="J120" s="13"/>
      <c r="K120" s="12" t="s">
        <v>14</v>
      </c>
    </row>
    <row r="121" spans="1:11" ht="105" x14ac:dyDescent="0.25">
      <c r="A121" s="45">
        <v>207</v>
      </c>
      <c r="B121" s="21">
        <v>51.6</v>
      </c>
      <c r="C121" s="42">
        <v>2</v>
      </c>
      <c r="D121" s="12" t="s">
        <v>341</v>
      </c>
      <c r="E121" s="23" t="s">
        <v>322</v>
      </c>
      <c r="F121" s="12" t="s">
        <v>25</v>
      </c>
      <c r="G121" s="20" t="s">
        <v>62</v>
      </c>
      <c r="H121" s="12" t="s">
        <v>63</v>
      </c>
      <c r="I121" s="22" t="s">
        <v>16</v>
      </c>
      <c r="J121" s="12" t="s">
        <v>16</v>
      </c>
      <c r="K121" s="12" t="s">
        <v>14</v>
      </c>
    </row>
    <row r="122" spans="1:11" ht="105" x14ac:dyDescent="0.25">
      <c r="A122" s="45">
        <v>207</v>
      </c>
      <c r="B122" s="21"/>
      <c r="C122" s="42">
        <v>2</v>
      </c>
      <c r="D122" s="12" t="s">
        <v>341</v>
      </c>
      <c r="E122" s="23" t="s">
        <v>312</v>
      </c>
      <c r="F122" s="12" t="s">
        <v>25</v>
      </c>
      <c r="G122" s="20" t="s">
        <v>62</v>
      </c>
      <c r="H122" s="12" t="s">
        <v>63</v>
      </c>
      <c r="I122" s="22" t="s">
        <v>16</v>
      </c>
      <c r="J122" s="12" t="s">
        <v>16</v>
      </c>
      <c r="K122" s="12" t="s">
        <v>14</v>
      </c>
    </row>
    <row r="123" spans="1:11" ht="105" x14ac:dyDescent="0.25">
      <c r="A123" s="45">
        <v>207</v>
      </c>
      <c r="B123" s="21"/>
      <c r="C123" s="42">
        <v>2</v>
      </c>
      <c r="D123" s="12" t="s">
        <v>341</v>
      </c>
      <c r="E123" s="23" t="s">
        <v>323</v>
      </c>
      <c r="F123" s="12" t="s">
        <v>25</v>
      </c>
      <c r="G123" s="20" t="s">
        <v>62</v>
      </c>
      <c r="H123" s="12" t="s">
        <v>63</v>
      </c>
      <c r="I123" s="22" t="s">
        <v>16</v>
      </c>
      <c r="J123" s="12" t="s">
        <v>16</v>
      </c>
      <c r="K123" s="12" t="s">
        <v>14</v>
      </c>
    </row>
    <row r="124" spans="1:11" ht="105" x14ac:dyDescent="0.25">
      <c r="A124" s="45">
        <v>207</v>
      </c>
      <c r="B124" s="21"/>
      <c r="C124" s="42">
        <v>2</v>
      </c>
      <c r="D124" s="12" t="s">
        <v>341</v>
      </c>
      <c r="E124" s="23" t="s">
        <v>324</v>
      </c>
      <c r="F124" s="12" t="s">
        <v>25</v>
      </c>
      <c r="G124" s="20" t="s">
        <v>62</v>
      </c>
      <c r="H124" s="12" t="s">
        <v>63</v>
      </c>
      <c r="I124" s="22" t="s">
        <v>16</v>
      </c>
      <c r="J124" s="12" t="s">
        <v>16</v>
      </c>
      <c r="K124" s="12" t="s">
        <v>14</v>
      </c>
    </row>
    <row r="125" spans="1:11" ht="105" x14ac:dyDescent="0.25">
      <c r="A125" s="45">
        <v>207</v>
      </c>
      <c r="B125" s="21"/>
      <c r="C125" s="42">
        <v>2</v>
      </c>
      <c r="D125" s="12" t="s">
        <v>336</v>
      </c>
      <c r="E125" s="23" t="s">
        <v>322</v>
      </c>
      <c r="F125" s="12" t="s">
        <v>25</v>
      </c>
      <c r="G125" s="20" t="s">
        <v>325</v>
      </c>
      <c r="H125" s="12" t="s">
        <v>63</v>
      </c>
      <c r="I125" s="22" t="s">
        <v>16</v>
      </c>
      <c r="J125" s="12" t="s">
        <v>16</v>
      </c>
      <c r="K125" s="12" t="s">
        <v>14</v>
      </c>
    </row>
    <row r="126" spans="1:11" ht="105" x14ac:dyDescent="0.25">
      <c r="A126" s="45">
        <v>207</v>
      </c>
      <c r="B126" s="21"/>
      <c r="C126" s="42">
        <v>2</v>
      </c>
      <c r="D126" s="12" t="s">
        <v>336</v>
      </c>
      <c r="E126" s="23" t="s">
        <v>312</v>
      </c>
      <c r="F126" s="12" t="s">
        <v>25</v>
      </c>
      <c r="G126" s="20" t="s">
        <v>62</v>
      </c>
      <c r="H126" s="12" t="s">
        <v>63</v>
      </c>
      <c r="I126" s="22" t="s">
        <v>16</v>
      </c>
      <c r="J126" s="12" t="s">
        <v>16</v>
      </c>
      <c r="K126" s="12" t="s">
        <v>14</v>
      </c>
    </row>
    <row r="127" spans="1:11" ht="105" x14ac:dyDescent="0.25">
      <c r="A127" s="45">
        <v>207</v>
      </c>
      <c r="B127" s="21"/>
      <c r="C127" s="42">
        <v>2</v>
      </c>
      <c r="D127" s="12" t="s">
        <v>336</v>
      </c>
      <c r="E127" s="23" t="s">
        <v>323</v>
      </c>
      <c r="F127" s="12" t="s">
        <v>25</v>
      </c>
      <c r="G127" s="20" t="s">
        <v>62</v>
      </c>
      <c r="H127" s="12" t="s">
        <v>63</v>
      </c>
      <c r="I127" s="22" t="s">
        <v>16</v>
      </c>
      <c r="J127" s="12" t="s">
        <v>16</v>
      </c>
      <c r="K127" s="12" t="s">
        <v>14</v>
      </c>
    </row>
    <row r="128" spans="1:11" ht="105" x14ac:dyDescent="0.25">
      <c r="A128" s="45">
        <v>207</v>
      </c>
      <c r="B128" s="21"/>
      <c r="C128" s="42">
        <v>2</v>
      </c>
      <c r="D128" s="12" t="s">
        <v>336</v>
      </c>
      <c r="E128" s="23" t="s">
        <v>324</v>
      </c>
      <c r="F128" s="12" t="s">
        <v>25</v>
      </c>
      <c r="G128" s="20" t="s">
        <v>62</v>
      </c>
      <c r="H128" s="12" t="s">
        <v>63</v>
      </c>
      <c r="I128" s="22" t="s">
        <v>16</v>
      </c>
      <c r="J128" s="12" t="s">
        <v>16</v>
      </c>
      <c r="K128" s="12" t="s">
        <v>14</v>
      </c>
    </row>
    <row r="129" spans="1:11" ht="105" x14ac:dyDescent="0.25">
      <c r="A129" s="45">
        <v>207</v>
      </c>
      <c r="B129" s="21"/>
      <c r="C129" s="42">
        <v>2</v>
      </c>
      <c r="D129" s="12" t="s">
        <v>337</v>
      </c>
      <c r="E129" s="23" t="s">
        <v>322</v>
      </c>
      <c r="F129" s="12" t="s">
        <v>25</v>
      </c>
      <c r="G129" s="20" t="s">
        <v>62</v>
      </c>
      <c r="H129" s="12" t="s">
        <v>63</v>
      </c>
      <c r="I129" s="22" t="s">
        <v>16</v>
      </c>
      <c r="J129" s="12" t="s">
        <v>16</v>
      </c>
      <c r="K129" s="12" t="s">
        <v>14</v>
      </c>
    </row>
    <row r="130" spans="1:11" ht="105" x14ac:dyDescent="0.25">
      <c r="A130" s="45">
        <v>207</v>
      </c>
      <c r="B130" s="21"/>
      <c r="C130" s="42">
        <v>2</v>
      </c>
      <c r="D130" s="12" t="s">
        <v>337</v>
      </c>
      <c r="E130" s="23" t="s">
        <v>312</v>
      </c>
      <c r="F130" s="12" t="s">
        <v>25</v>
      </c>
      <c r="G130" s="20" t="s">
        <v>62</v>
      </c>
      <c r="H130" s="12" t="s">
        <v>63</v>
      </c>
      <c r="I130" s="22" t="s">
        <v>16</v>
      </c>
      <c r="J130" s="12" t="s">
        <v>16</v>
      </c>
      <c r="K130" s="12" t="s">
        <v>14</v>
      </c>
    </row>
    <row r="131" spans="1:11" ht="105" x14ac:dyDescent="0.25">
      <c r="A131" s="45">
        <v>207</v>
      </c>
      <c r="B131" s="21"/>
      <c r="C131" s="42">
        <v>2</v>
      </c>
      <c r="D131" s="12" t="s">
        <v>337</v>
      </c>
      <c r="E131" s="23" t="s">
        <v>323</v>
      </c>
      <c r="F131" s="12" t="s">
        <v>25</v>
      </c>
      <c r="G131" s="20" t="s">
        <v>62</v>
      </c>
      <c r="H131" s="12" t="s">
        <v>63</v>
      </c>
      <c r="I131" s="22" t="s">
        <v>16</v>
      </c>
      <c r="J131" s="12" t="s">
        <v>16</v>
      </c>
      <c r="K131" s="12" t="s">
        <v>14</v>
      </c>
    </row>
    <row r="132" spans="1:11" ht="105" x14ac:dyDescent="0.25">
      <c r="A132" s="45">
        <v>207</v>
      </c>
      <c r="B132" s="21"/>
      <c r="C132" s="42">
        <v>2</v>
      </c>
      <c r="D132" s="12" t="s">
        <v>337</v>
      </c>
      <c r="E132" s="23" t="s">
        <v>324</v>
      </c>
      <c r="F132" s="12" t="s">
        <v>25</v>
      </c>
      <c r="G132" s="20" t="s">
        <v>62</v>
      </c>
      <c r="H132" s="12" t="s">
        <v>63</v>
      </c>
      <c r="I132" s="22" t="s">
        <v>16</v>
      </c>
      <c r="J132" s="12" t="s">
        <v>16</v>
      </c>
      <c r="K132" s="12" t="s">
        <v>14</v>
      </c>
    </row>
    <row r="133" spans="1:11" ht="105" x14ac:dyDescent="0.25">
      <c r="A133" s="45">
        <v>207</v>
      </c>
      <c r="B133" s="21"/>
      <c r="C133" s="42">
        <v>2</v>
      </c>
      <c r="D133" s="12" t="s">
        <v>335</v>
      </c>
      <c r="E133" s="23" t="s">
        <v>322</v>
      </c>
      <c r="F133" s="12" t="s">
        <v>25</v>
      </c>
      <c r="G133" s="20" t="s">
        <v>62</v>
      </c>
      <c r="H133" s="12" t="s">
        <v>63</v>
      </c>
      <c r="I133" s="22" t="s">
        <v>16</v>
      </c>
      <c r="J133" s="12" t="s">
        <v>16</v>
      </c>
      <c r="K133" s="12" t="s">
        <v>14</v>
      </c>
    </row>
    <row r="134" spans="1:11" ht="92.25" customHeight="1" x14ac:dyDescent="0.25">
      <c r="A134" s="45">
        <v>207</v>
      </c>
      <c r="B134" s="21"/>
      <c r="C134" s="42">
        <v>2</v>
      </c>
      <c r="D134" s="12" t="s">
        <v>335</v>
      </c>
      <c r="E134" s="23" t="s">
        <v>312</v>
      </c>
      <c r="F134" s="12" t="s">
        <v>25</v>
      </c>
      <c r="G134" s="20" t="s">
        <v>62</v>
      </c>
      <c r="H134" s="12" t="s">
        <v>63</v>
      </c>
      <c r="I134" s="22" t="s">
        <v>16</v>
      </c>
      <c r="J134" s="12" t="s">
        <v>16</v>
      </c>
      <c r="K134" s="12" t="s">
        <v>14</v>
      </c>
    </row>
    <row r="135" spans="1:11" ht="76.5" customHeight="1" x14ac:dyDescent="0.25">
      <c r="A135" s="45">
        <v>207</v>
      </c>
      <c r="B135" s="21"/>
      <c r="C135" s="42">
        <v>2</v>
      </c>
      <c r="D135" s="12" t="s">
        <v>335</v>
      </c>
      <c r="E135" s="23" t="s">
        <v>323</v>
      </c>
      <c r="F135" s="12" t="s">
        <v>25</v>
      </c>
      <c r="G135" s="20" t="s">
        <v>62</v>
      </c>
      <c r="H135" s="12" t="s">
        <v>63</v>
      </c>
      <c r="I135" s="22" t="s">
        <v>16</v>
      </c>
      <c r="J135" s="12" t="s">
        <v>16</v>
      </c>
      <c r="K135" s="12" t="s">
        <v>14</v>
      </c>
    </row>
    <row r="136" spans="1:11" ht="105" x14ac:dyDescent="0.25">
      <c r="A136" s="45">
        <v>207</v>
      </c>
      <c r="B136" s="21"/>
      <c r="C136" s="42">
        <v>2</v>
      </c>
      <c r="D136" s="12" t="s">
        <v>335</v>
      </c>
      <c r="E136" s="23" t="s">
        <v>324</v>
      </c>
      <c r="F136" s="12" t="s">
        <v>25</v>
      </c>
      <c r="G136" s="20" t="s">
        <v>62</v>
      </c>
      <c r="H136" s="12" t="s">
        <v>63</v>
      </c>
      <c r="I136" s="22" t="s">
        <v>16</v>
      </c>
      <c r="J136" s="12" t="s">
        <v>16</v>
      </c>
      <c r="K136" s="12" t="s">
        <v>14</v>
      </c>
    </row>
    <row r="137" spans="1:11" ht="105" x14ac:dyDescent="0.25">
      <c r="A137" s="45">
        <v>207</v>
      </c>
      <c r="B137" s="21"/>
      <c r="C137" s="42">
        <v>2</v>
      </c>
      <c r="D137" s="12" t="s">
        <v>338</v>
      </c>
      <c r="E137" s="23" t="s">
        <v>322</v>
      </c>
      <c r="F137" s="12" t="s">
        <v>25</v>
      </c>
      <c r="G137" s="20" t="s">
        <v>62</v>
      </c>
      <c r="H137" s="12" t="s">
        <v>63</v>
      </c>
      <c r="I137" s="22" t="s">
        <v>16</v>
      </c>
      <c r="J137" s="12" t="s">
        <v>16</v>
      </c>
      <c r="K137" s="12" t="s">
        <v>14</v>
      </c>
    </row>
    <row r="138" spans="1:11" ht="105" x14ac:dyDescent="0.25">
      <c r="A138" s="45">
        <v>207</v>
      </c>
      <c r="B138" s="21"/>
      <c r="C138" s="42">
        <v>2</v>
      </c>
      <c r="D138" s="12" t="s">
        <v>338</v>
      </c>
      <c r="E138" s="23" t="s">
        <v>312</v>
      </c>
      <c r="F138" s="12" t="s">
        <v>25</v>
      </c>
      <c r="G138" s="20" t="s">
        <v>62</v>
      </c>
      <c r="H138" s="12" t="s">
        <v>63</v>
      </c>
      <c r="I138" s="22" t="s">
        <v>16</v>
      </c>
      <c r="J138" s="12" t="s">
        <v>16</v>
      </c>
      <c r="K138" s="12" t="s">
        <v>14</v>
      </c>
    </row>
    <row r="139" spans="1:11" ht="105" x14ac:dyDescent="0.25">
      <c r="A139" s="45">
        <v>207</v>
      </c>
      <c r="B139" s="21"/>
      <c r="C139" s="42">
        <v>2</v>
      </c>
      <c r="D139" s="12" t="s">
        <v>338</v>
      </c>
      <c r="E139" s="23" t="s">
        <v>323</v>
      </c>
      <c r="F139" s="12" t="s">
        <v>25</v>
      </c>
      <c r="G139" s="20" t="s">
        <v>62</v>
      </c>
      <c r="H139" s="12" t="s">
        <v>63</v>
      </c>
      <c r="I139" s="22" t="s">
        <v>16</v>
      </c>
      <c r="J139" s="12" t="s">
        <v>16</v>
      </c>
      <c r="K139" s="12" t="s">
        <v>14</v>
      </c>
    </row>
    <row r="140" spans="1:11" ht="105" x14ac:dyDescent="0.25">
      <c r="A140" s="45">
        <v>207</v>
      </c>
      <c r="B140" s="21"/>
      <c r="C140" s="42">
        <v>2</v>
      </c>
      <c r="D140" s="12" t="s">
        <v>338</v>
      </c>
      <c r="E140" s="23" t="s">
        <v>324</v>
      </c>
      <c r="F140" s="12" t="s">
        <v>25</v>
      </c>
      <c r="G140" s="20" t="s">
        <v>62</v>
      </c>
      <c r="H140" s="12" t="s">
        <v>63</v>
      </c>
      <c r="I140" s="22" t="s">
        <v>16</v>
      </c>
      <c r="J140" s="12" t="s">
        <v>16</v>
      </c>
      <c r="K140" s="12" t="s">
        <v>14</v>
      </c>
    </row>
    <row r="141" spans="1:11" ht="60" x14ac:dyDescent="0.25">
      <c r="A141" s="45">
        <v>208</v>
      </c>
      <c r="B141" s="21">
        <v>51.2</v>
      </c>
      <c r="C141" s="42">
        <v>2</v>
      </c>
      <c r="D141" s="13" t="s">
        <v>341</v>
      </c>
      <c r="E141" s="23" t="s">
        <v>322</v>
      </c>
      <c r="F141" s="12" t="s">
        <v>25</v>
      </c>
      <c r="G141" s="19" t="s">
        <v>64</v>
      </c>
      <c r="H141" s="12" t="s">
        <v>65</v>
      </c>
      <c r="I141" s="22" t="s">
        <v>16</v>
      </c>
      <c r="J141" s="12" t="s">
        <v>16</v>
      </c>
      <c r="K141" s="12" t="s">
        <v>14</v>
      </c>
    </row>
    <row r="142" spans="1:11" ht="60" x14ac:dyDescent="0.25">
      <c r="A142" s="45">
        <v>208</v>
      </c>
      <c r="B142" s="21"/>
      <c r="C142" s="42">
        <v>2</v>
      </c>
      <c r="D142" s="13" t="s">
        <v>341</v>
      </c>
      <c r="E142" s="23" t="s">
        <v>312</v>
      </c>
      <c r="F142" s="12" t="s">
        <v>25</v>
      </c>
      <c r="G142" s="19" t="s">
        <v>64</v>
      </c>
      <c r="H142" s="12" t="s">
        <v>65</v>
      </c>
      <c r="I142" s="22" t="s">
        <v>16</v>
      </c>
      <c r="J142" s="12" t="s">
        <v>16</v>
      </c>
      <c r="K142" s="12" t="s">
        <v>14</v>
      </c>
    </row>
    <row r="143" spans="1:11" ht="60" x14ac:dyDescent="0.25">
      <c r="A143" s="45">
        <v>208</v>
      </c>
      <c r="B143" s="21"/>
      <c r="C143" s="42">
        <v>2</v>
      </c>
      <c r="D143" s="13" t="s">
        <v>341</v>
      </c>
      <c r="E143" s="23" t="s">
        <v>323</v>
      </c>
      <c r="F143" s="12" t="s">
        <v>25</v>
      </c>
      <c r="G143" s="19" t="s">
        <v>64</v>
      </c>
      <c r="H143" s="12" t="s">
        <v>65</v>
      </c>
      <c r="I143" s="22" t="s">
        <v>16</v>
      </c>
      <c r="J143" s="12" t="s">
        <v>16</v>
      </c>
      <c r="K143" s="12" t="s">
        <v>14</v>
      </c>
    </row>
    <row r="144" spans="1:11" ht="60" x14ac:dyDescent="0.25">
      <c r="A144" s="45">
        <v>208</v>
      </c>
      <c r="B144" s="21"/>
      <c r="C144" s="42">
        <v>2</v>
      </c>
      <c r="D144" s="13" t="s">
        <v>341</v>
      </c>
      <c r="E144" s="23" t="s">
        <v>324</v>
      </c>
      <c r="F144" s="12" t="s">
        <v>25</v>
      </c>
      <c r="G144" s="19" t="s">
        <v>64</v>
      </c>
      <c r="H144" s="12" t="s">
        <v>65</v>
      </c>
      <c r="I144" s="22" t="s">
        <v>16</v>
      </c>
      <c r="J144" s="12" t="s">
        <v>16</v>
      </c>
      <c r="K144" s="12" t="s">
        <v>14</v>
      </c>
    </row>
    <row r="145" spans="1:11" ht="60" x14ac:dyDescent="0.25">
      <c r="A145" s="45">
        <v>208</v>
      </c>
      <c r="B145" s="21"/>
      <c r="C145" s="42">
        <v>2</v>
      </c>
      <c r="D145" s="12" t="s">
        <v>336</v>
      </c>
      <c r="E145" s="23" t="s">
        <v>322</v>
      </c>
      <c r="F145" s="12" t="s">
        <v>25</v>
      </c>
      <c r="G145" s="19" t="s">
        <v>64</v>
      </c>
      <c r="H145" s="12" t="s">
        <v>65</v>
      </c>
      <c r="I145" s="22" t="s">
        <v>16</v>
      </c>
      <c r="J145" s="12" t="s">
        <v>16</v>
      </c>
      <c r="K145" s="12" t="s">
        <v>14</v>
      </c>
    </row>
    <row r="146" spans="1:11" ht="60" x14ac:dyDescent="0.25">
      <c r="A146" s="45">
        <v>208</v>
      </c>
      <c r="B146" s="21"/>
      <c r="C146" s="42">
        <v>2</v>
      </c>
      <c r="D146" s="12" t="s">
        <v>336</v>
      </c>
      <c r="E146" s="23" t="s">
        <v>312</v>
      </c>
      <c r="F146" s="12" t="s">
        <v>25</v>
      </c>
      <c r="G146" s="19" t="s">
        <v>64</v>
      </c>
      <c r="H146" s="12" t="s">
        <v>65</v>
      </c>
      <c r="I146" s="22" t="s">
        <v>16</v>
      </c>
      <c r="J146" s="12" t="s">
        <v>16</v>
      </c>
      <c r="K146" s="12" t="s">
        <v>14</v>
      </c>
    </row>
    <row r="147" spans="1:11" ht="60" x14ac:dyDescent="0.25">
      <c r="A147" s="45">
        <v>208</v>
      </c>
      <c r="B147" s="21"/>
      <c r="C147" s="42">
        <v>2</v>
      </c>
      <c r="D147" s="12" t="s">
        <v>336</v>
      </c>
      <c r="E147" s="23" t="s">
        <v>323</v>
      </c>
      <c r="F147" s="12" t="s">
        <v>25</v>
      </c>
      <c r="G147" s="19" t="s">
        <v>64</v>
      </c>
      <c r="H147" s="12" t="s">
        <v>65</v>
      </c>
      <c r="I147" s="22" t="s">
        <v>16</v>
      </c>
      <c r="J147" s="12" t="s">
        <v>16</v>
      </c>
      <c r="K147" s="12" t="s">
        <v>14</v>
      </c>
    </row>
    <row r="148" spans="1:11" ht="60" x14ac:dyDescent="0.25">
      <c r="A148" s="45">
        <v>208</v>
      </c>
      <c r="B148" s="21"/>
      <c r="C148" s="42">
        <v>2</v>
      </c>
      <c r="D148" s="12" t="s">
        <v>336</v>
      </c>
      <c r="E148" s="23" t="s">
        <v>324</v>
      </c>
      <c r="F148" s="12" t="s">
        <v>25</v>
      </c>
      <c r="G148" s="19" t="s">
        <v>64</v>
      </c>
      <c r="H148" s="12" t="s">
        <v>65</v>
      </c>
      <c r="I148" s="22" t="s">
        <v>16</v>
      </c>
      <c r="J148" s="12" t="s">
        <v>16</v>
      </c>
      <c r="K148" s="12" t="s">
        <v>14</v>
      </c>
    </row>
    <row r="149" spans="1:11" ht="60" x14ac:dyDescent="0.25">
      <c r="A149" s="45">
        <v>208</v>
      </c>
      <c r="B149" s="21"/>
      <c r="C149" s="42">
        <v>2</v>
      </c>
      <c r="D149" s="13" t="s">
        <v>337</v>
      </c>
      <c r="E149" s="23" t="s">
        <v>322</v>
      </c>
      <c r="F149" s="12" t="s">
        <v>25</v>
      </c>
      <c r="G149" s="19" t="s">
        <v>64</v>
      </c>
      <c r="H149" s="12" t="s">
        <v>65</v>
      </c>
      <c r="I149" s="22" t="s">
        <v>16</v>
      </c>
      <c r="J149" s="12" t="s">
        <v>16</v>
      </c>
      <c r="K149" s="12" t="s">
        <v>14</v>
      </c>
    </row>
    <row r="150" spans="1:11" ht="60" x14ac:dyDescent="0.25">
      <c r="A150" s="45">
        <v>208</v>
      </c>
      <c r="B150" s="21"/>
      <c r="C150" s="42">
        <v>2</v>
      </c>
      <c r="D150" s="13" t="s">
        <v>337</v>
      </c>
      <c r="E150" s="23" t="s">
        <v>312</v>
      </c>
      <c r="F150" s="12" t="s">
        <v>25</v>
      </c>
      <c r="G150" s="19" t="s">
        <v>64</v>
      </c>
      <c r="H150" s="12" t="s">
        <v>65</v>
      </c>
      <c r="I150" s="22" t="s">
        <v>16</v>
      </c>
      <c r="J150" s="12" t="s">
        <v>16</v>
      </c>
      <c r="K150" s="12" t="s">
        <v>14</v>
      </c>
    </row>
    <row r="151" spans="1:11" ht="60" x14ac:dyDescent="0.25">
      <c r="A151" s="45">
        <v>208</v>
      </c>
      <c r="B151" s="21"/>
      <c r="C151" s="42">
        <v>2</v>
      </c>
      <c r="D151" s="13" t="s">
        <v>337</v>
      </c>
      <c r="E151" s="23" t="s">
        <v>323</v>
      </c>
      <c r="F151" s="12" t="s">
        <v>25</v>
      </c>
      <c r="G151" s="19" t="s">
        <v>64</v>
      </c>
      <c r="H151" s="12" t="s">
        <v>65</v>
      </c>
      <c r="I151" s="22" t="s">
        <v>16</v>
      </c>
      <c r="J151" s="12" t="s">
        <v>16</v>
      </c>
      <c r="K151" s="12" t="s">
        <v>14</v>
      </c>
    </row>
    <row r="152" spans="1:11" ht="60" x14ac:dyDescent="0.25">
      <c r="A152" s="45">
        <v>208</v>
      </c>
      <c r="B152" s="21"/>
      <c r="C152" s="42">
        <v>2</v>
      </c>
      <c r="D152" s="13" t="s">
        <v>337</v>
      </c>
      <c r="E152" s="23" t="s">
        <v>324</v>
      </c>
      <c r="F152" s="12" t="s">
        <v>25</v>
      </c>
      <c r="G152" s="19" t="s">
        <v>64</v>
      </c>
      <c r="H152" s="12" t="s">
        <v>65</v>
      </c>
      <c r="I152" s="22" t="s">
        <v>16</v>
      </c>
      <c r="J152" s="12" t="s">
        <v>16</v>
      </c>
      <c r="K152" s="12" t="s">
        <v>14</v>
      </c>
    </row>
    <row r="153" spans="1:11" ht="60" x14ac:dyDescent="0.25">
      <c r="A153" s="45">
        <v>208</v>
      </c>
      <c r="B153" s="21"/>
      <c r="C153" s="42">
        <v>2</v>
      </c>
      <c r="D153" s="13" t="s">
        <v>335</v>
      </c>
      <c r="E153" s="23" t="s">
        <v>322</v>
      </c>
      <c r="F153" s="12" t="s">
        <v>25</v>
      </c>
      <c r="G153" s="19" t="s">
        <v>64</v>
      </c>
      <c r="H153" s="12" t="s">
        <v>65</v>
      </c>
      <c r="I153" s="22" t="s">
        <v>16</v>
      </c>
      <c r="J153" s="12" t="s">
        <v>16</v>
      </c>
      <c r="K153" s="12" t="s">
        <v>14</v>
      </c>
    </row>
    <row r="154" spans="1:11" ht="60" x14ac:dyDescent="0.25">
      <c r="A154" s="45">
        <v>208</v>
      </c>
      <c r="B154" s="21"/>
      <c r="C154" s="42">
        <v>2</v>
      </c>
      <c r="D154" s="13" t="s">
        <v>335</v>
      </c>
      <c r="E154" s="23" t="s">
        <v>312</v>
      </c>
      <c r="F154" s="12" t="s">
        <v>25</v>
      </c>
      <c r="G154" s="19" t="s">
        <v>64</v>
      </c>
      <c r="H154" s="12" t="s">
        <v>65</v>
      </c>
      <c r="I154" s="22" t="s">
        <v>16</v>
      </c>
      <c r="J154" s="12" t="s">
        <v>16</v>
      </c>
      <c r="K154" s="12" t="s">
        <v>14</v>
      </c>
    </row>
    <row r="155" spans="1:11" ht="60" x14ac:dyDescent="0.25">
      <c r="A155" s="45">
        <v>208</v>
      </c>
      <c r="B155" s="21"/>
      <c r="C155" s="42">
        <v>2</v>
      </c>
      <c r="D155" s="13" t="s">
        <v>335</v>
      </c>
      <c r="E155" s="23" t="s">
        <v>323</v>
      </c>
      <c r="F155" s="12" t="s">
        <v>25</v>
      </c>
      <c r="G155" s="19" t="s">
        <v>64</v>
      </c>
      <c r="H155" s="12" t="s">
        <v>65</v>
      </c>
      <c r="I155" s="22" t="s">
        <v>16</v>
      </c>
      <c r="J155" s="12" t="s">
        <v>16</v>
      </c>
      <c r="K155" s="12" t="s">
        <v>14</v>
      </c>
    </row>
    <row r="156" spans="1:11" ht="60" x14ac:dyDescent="0.25">
      <c r="A156" s="45">
        <v>208</v>
      </c>
      <c r="B156" s="21"/>
      <c r="C156" s="42">
        <v>2</v>
      </c>
      <c r="D156" s="13" t="s">
        <v>335</v>
      </c>
      <c r="E156" s="23" t="s">
        <v>324</v>
      </c>
      <c r="F156" s="12" t="s">
        <v>25</v>
      </c>
      <c r="G156" s="19" t="s">
        <v>64</v>
      </c>
      <c r="H156" s="12" t="s">
        <v>65</v>
      </c>
      <c r="I156" s="22" t="s">
        <v>16</v>
      </c>
      <c r="J156" s="12" t="s">
        <v>16</v>
      </c>
      <c r="K156" s="12" t="s">
        <v>14</v>
      </c>
    </row>
    <row r="157" spans="1:11" ht="60" x14ac:dyDescent="0.25">
      <c r="A157" s="45">
        <v>208</v>
      </c>
      <c r="B157" s="21"/>
      <c r="C157" s="42">
        <v>2</v>
      </c>
      <c r="D157" s="12" t="s">
        <v>338</v>
      </c>
      <c r="E157" s="23" t="s">
        <v>322</v>
      </c>
      <c r="F157" s="12" t="s">
        <v>25</v>
      </c>
      <c r="G157" s="19" t="s">
        <v>64</v>
      </c>
      <c r="H157" s="12" t="s">
        <v>65</v>
      </c>
      <c r="I157" s="22" t="s">
        <v>16</v>
      </c>
      <c r="J157" s="12" t="s">
        <v>16</v>
      </c>
      <c r="K157" s="12" t="s">
        <v>14</v>
      </c>
    </row>
    <row r="158" spans="1:11" ht="60" x14ac:dyDescent="0.25">
      <c r="A158" s="45">
        <v>208</v>
      </c>
      <c r="B158" s="21"/>
      <c r="C158" s="42">
        <v>2</v>
      </c>
      <c r="D158" s="12" t="s">
        <v>338</v>
      </c>
      <c r="E158" s="23" t="s">
        <v>312</v>
      </c>
      <c r="F158" s="12" t="s">
        <v>25</v>
      </c>
      <c r="G158" s="19" t="s">
        <v>64</v>
      </c>
      <c r="H158" s="12" t="s">
        <v>65</v>
      </c>
      <c r="I158" s="22" t="s">
        <v>16</v>
      </c>
      <c r="J158" s="12" t="s">
        <v>16</v>
      </c>
      <c r="K158" s="12" t="s">
        <v>14</v>
      </c>
    </row>
    <row r="159" spans="1:11" ht="60" x14ac:dyDescent="0.25">
      <c r="A159" s="45">
        <v>208</v>
      </c>
      <c r="B159" s="21"/>
      <c r="C159" s="42">
        <v>2</v>
      </c>
      <c r="D159" s="12" t="s">
        <v>338</v>
      </c>
      <c r="E159" s="23" t="s">
        <v>323</v>
      </c>
      <c r="F159" s="12" t="s">
        <v>25</v>
      </c>
      <c r="G159" s="19" t="s">
        <v>64</v>
      </c>
      <c r="H159" s="12" t="s">
        <v>65</v>
      </c>
      <c r="I159" s="22" t="s">
        <v>16</v>
      </c>
      <c r="J159" s="12" t="s">
        <v>16</v>
      </c>
      <c r="K159" s="12" t="s">
        <v>14</v>
      </c>
    </row>
    <row r="160" spans="1:11" ht="60" x14ac:dyDescent="0.25">
      <c r="A160" s="45">
        <v>208</v>
      </c>
      <c r="B160" s="21"/>
      <c r="C160" s="42">
        <v>2</v>
      </c>
      <c r="D160" s="12" t="s">
        <v>338</v>
      </c>
      <c r="E160" s="23" t="s">
        <v>324</v>
      </c>
      <c r="F160" s="12" t="s">
        <v>25</v>
      </c>
      <c r="G160" s="19" t="s">
        <v>64</v>
      </c>
      <c r="H160" s="12" t="s">
        <v>65</v>
      </c>
      <c r="I160" s="22" t="s">
        <v>16</v>
      </c>
      <c r="J160" s="12" t="s">
        <v>16</v>
      </c>
      <c r="K160" s="12" t="s">
        <v>14</v>
      </c>
    </row>
    <row r="161" spans="1:11" ht="60" x14ac:dyDescent="0.25">
      <c r="A161" s="45">
        <v>209</v>
      </c>
      <c r="B161" s="21">
        <v>33</v>
      </c>
      <c r="C161" s="42">
        <v>2</v>
      </c>
      <c r="D161" s="13" t="s">
        <v>342</v>
      </c>
      <c r="E161" s="23" t="s">
        <v>315</v>
      </c>
      <c r="F161" s="12" t="s">
        <v>25</v>
      </c>
      <c r="G161" s="19" t="s">
        <v>66</v>
      </c>
      <c r="H161" s="12"/>
      <c r="I161" s="22" t="s">
        <v>16</v>
      </c>
      <c r="J161" s="12" t="s">
        <v>16</v>
      </c>
      <c r="K161" s="12" t="s">
        <v>16</v>
      </c>
    </row>
    <row r="162" spans="1:11" ht="60" x14ac:dyDescent="0.25">
      <c r="A162" s="45">
        <v>209</v>
      </c>
      <c r="B162" s="21"/>
      <c r="C162" s="42">
        <v>2</v>
      </c>
      <c r="D162" s="13" t="s">
        <v>342</v>
      </c>
      <c r="E162" s="23" t="s">
        <v>316</v>
      </c>
      <c r="F162" s="12" t="s">
        <v>25</v>
      </c>
      <c r="G162" s="19" t="s">
        <v>66</v>
      </c>
      <c r="H162" s="12"/>
      <c r="I162" s="22" t="s">
        <v>16</v>
      </c>
      <c r="J162" s="12" t="s">
        <v>16</v>
      </c>
      <c r="K162" s="12" t="s">
        <v>16</v>
      </c>
    </row>
    <row r="163" spans="1:11" ht="60" x14ac:dyDescent="0.25">
      <c r="A163" s="45">
        <v>209</v>
      </c>
      <c r="B163" s="21"/>
      <c r="C163" s="42">
        <v>2</v>
      </c>
      <c r="D163" s="13" t="s">
        <v>342</v>
      </c>
      <c r="E163" s="23" t="s">
        <v>317</v>
      </c>
      <c r="F163" s="12" t="s">
        <v>25</v>
      </c>
      <c r="G163" s="19" t="s">
        <v>66</v>
      </c>
      <c r="H163" s="12"/>
      <c r="I163" s="22" t="s">
        <v>16</v>
      </c>
      <c r="J163" s="12" t="s">
        <v>16</v>
      </c>
      <c r="K163" s="12" t="s">
        <v>16</v>
      </c>
    </row>
    <row r="164" spans="1:11" ht="60" x14ac:dyDescent="0.25">
      <c r="A164" s="45">
        <v>209</v>
      </c>
      <c r="B164" s="21"/>
      <c r="C164" s="42">
        <v>2</v>
      </c>
      <c r="D164" s="13" t="s">
        <v>342</v>
      </c>
      <c r="E164" s="23" t="s">
        <v>318</v>
      </c>
      <c r="F164" s="12" t="s">
        <v>25</v>
      </c>
      <c r="G164" s="19" t="s">
        <v>66</v>
      </c>
      <c r="H164" s="12"/>
      <c r="I164" s="22" t="s">
        <v>16</v>
      </c>
      <c r="J164" s="12" t="s">
        <v>16</v>
      </c>
      <c r="K164" s="12" t="s">
        <v>16</v>
      </c>
    </row>
    <row r="165" spans="1:11" ht="60" x14ac:dyDescent="0.25">
      <c r="A165" s="45">
        <v>209</v>
      </c>
      <c r="B165" s="21"/>
      <c r="C165" s="42">
        <v>2</v>
      </c>
      <c r="D165" s="13" t="s">
        <v>342</v>
      </c>
      <c r="E165" s="23" t="s">
        <v>319</v>
      </c>
      <c r="F165" s="12" t="s">
        <v>25</v>
      </c>
      <c r="G165" s="19" t="s">
        <v>66</v>
      </c>
      <c r="H165" s="12"/>
      <c r="I165" s="22" t="s">
        <v>16</v>
      </c>
      <c r="J165" s="12" t="s">
        <v>16</v>
      </c>
      <c r="K165" s="12" t="s">
        <v>16</v>
      </c>
    </row>
    <row r="166" spans="1:11" ht="60" x14ac:dyDescent="0.25">
      <c r="A166" s="45">
        <v>209</v>
      </c>
      <c r="B166" s="21"/>
      <c r="C166" s="42">
        <v>2</v>
      </c>
      <c r="D166" s="13" t="s">
        <v>345</v>
      </c>
      <c r="E166" s="23" t="s">
        <v>315</v>
      </c>
      <c r="F166" s="12" t="s">
        <v>25</v>
      </c>
      <c r="G166" s="19" t="s">
        <v>66</v>
      </c>
      <c r="H166" s="12"/>
      <c r="I166" s="22" t="s">
        <v>16</v>
      </c>
      <c r="J166" s="12" t="s">
        <v>16</v>
      </c>
      <c r="K166" s="12" t="s">
        <v>16</v>
      </c>
    </row>
    <row r="167" spans="1:11" ht="60" x14ac:dyDescent="0.25">
      <c r="A167" s="45">
        <v>209</v>
      </c>
      <c r="B167" s="21"/>
      <c r="C167" s="42">
        <v>2</v>
      </c>
      <c r="D167" s="13" t="s">
        <v>345</v>
      </c>
      <c r="E167" s="23" t="s">
        <v>316</v>
      </c>
      <c r="F167" s="12" t="s">
        <v>25</v>
      </c>
      <c r="G167" s="19" t="s">
        <v>66</v>
      </c>
      <c r="H167" s="12"/>
      <c r="I167" s="22" t="s">
        <v>16</v>
      </c>
      <c r="J167" s="12" t="s">
        <v>16</v>
      </c>
      <c r="K167" s="12" t="s">
        <v>16</v>
      </c>
    </row>
    <row r="168" spans="1:11" ht="60" x14ac:dyDescent="0.25">
      <c r="A168" s="45">
        <v>209</v>
      </c>
      <c r="B168" s="21"/>
      <c r="C168" s="42">
        <v>2</v>
      </c>
      <c r="D168" s="13" t="s">
        <v>345</v>
      </c>
      <c r="E168" s="23" t="s">
        <v>318</v>
      </c>
      <c r="F168" s="12" t="s">
        <v>25</v>
      </c>
      <c r="G168" s="19" t="s">
        <v>66</v>
      </c>
      <c r="H168" s="12"/>
      <c r="I168" s="22" t="s">
        <v>16</v>
      </c>
      <c r="J168" s="12" t="s">
        <v>16</v>
      </c>
      <c r="K168" s="12" t="s">
        <v>16</v>
      </c>
    </row>
    <row r="169" spans="1:11" ht="60" x14ac:dyDescent="0.25">
      <c r="A169" s="45">
        <v>209</v>
      </c>
      <c r="B169" s="21"/>
      <c r="C169" s="42">
        <v>2</v>
      </c>
      <c r="D169" s="13" t="s">
        <v>345</v>
      </c>
      <c r="E169" s="23" t="s">
        <v>320</v>
      </c>
      <c r="F169" s="12" t="s">
        <v>25</v>
      </c>
      <c r="G169" s="19" t="s">
        <v>66</v>
      </c>
      <c r="H169" s="12"/>
      <c r="I169" s="22" t="s">
        <v>16</v>
      </c>
      <c r="J169" s="12" t="s">
        <v>16</v>
      </c>
      <c r="K169" s="12" t="s">
        <v>16</v>
      </c>
    </row>
    <row r="170" spans="1:11" ht="60" x14ac:dyDescent="0.25">
      <c r="A170" s="45">
        <v>210</v>
      </c>
      <c r="B170" s="21">
        <v>50.7</v>
      </c>
      <c r="C170" s="42">
        <v>2</v>
      </c>
      <c r="D170" s="13" t="s">
        <v>344</v>
      </c>
      <c r="E170" s="23" t="s">
        <v>326</v>
      </c>
      <c r="F170" s="12" t="s">
        <v>25</v>
      </c>
      <c r="G170" s="19" t="s">
        <v>67</v>
      </c>
      <c r="H170" s="12" t="s">
        <v>68</v>
      </c>
      <c r="I170" s="22" t="s">
        <v>16</v>
      </c>
      <c r="J170" s="12" t="s">
        <v>16</v>
      </c>
      <c r="K170" s="13" t="s">
        <v>14</v>
      </c>
    </row>
    <row r="171" spans="1:11" ht="60" x14ac:dyDescent="0.25">
      <c r="A171" s="45">
        <v>210</v>
      </c>
      <c r="B171" s="21"/>
      <c r="C171" s="42">
        <v>2</v>
      </c>
      <c r="D171" s="13" t="s">
        <v>344</v>
      </c>
      <c r="E171" s="23" t="s">
        <v>327</v>
      </c>
      <c r="F171" s="12" t="s">
        <v>25</v>
      </c>
      <c r="G171" s="19" t="s">
        <v>67</v>
      </c>
      <c r="H171" s="12" t="s">
        <v>68</v>
      </c>
      <c r="I171" s="22" t="s">
        <v>16</v>
      </c>
      <c r="J171" s="12" t="s">
        <v>16</v>
      </c>
      <c r="K171" s="13" t="s">
        <v>14</v>
      </c>
    </row>
    <row r="172" spans="1:11" ht="60" x14ac:dyDescent="0.25">
      <c r="A172" s="45">
        <v>210</v>
      </c>
      <c r="B172" s="21"/>
      <c r="C172" s="42">
        <v>2</v>
      </c>
      <c r="D172" s="13" t="s">
        <v>344</v>
      </c>
      <c r="E172" s="23" t="s">
        <v>328</v>
      </c>
      <c r="F172" s="12" t="s">
        <v>25</v>
      </c>
      <c r="G172" s="19" t="s">
        <v>67</v>
      </c>
      <c r="H172" s="12" t="s">
        <v>68</v>
      </c>
      <c r="I172" s="22" t="s">
        <v>16</v>
      </c>
      <c r="J172" s="12" t="s">
        <v>16</v>
      </c>
      <c r="K172" s="13" t="s">
        <v>14</v>
      </c>
    </row>
    <row r="173" spans="1:11" ht="60" x14ac:dyDescent="0.25">
      <c r="A173" s="45">
        <v>210</v>
      </c>
      <c r="B173" s="21"/>
      <c r="C173" s="42">
        <v>2</v>
      </c>
      <c r="D173" s="13" t="s">
        <v>344</v>
      </c>
      <c r="E173" s="23" t="s">
        <v>329</v>
      </c>
      <c r="F173" s="12" t="s">
        <v>25</v>
      </c>
      <c r="G173" s="19" t="s">
        <v>67</v>
      </c>
      <c r="H173" s="12" t="s">
        <v>68</v>
      </c>
      <c r="I173" s="22" t="s">
        <v>16</v>
      </c>
      <c r="J173" s="12" t="s">
        <v>16</v>
      </c>
      <c r="K173" s="13" t="s">
        <v>14</v>
      </c>
    </row>
    <row r="174" spans="1:11" ht="60" x14ac:dyDescent="0.25">
      <c r="A174" s="45">
        <v>210</v>
      </c>
      <c r="B174" s="21"/>
      <c r="C174" s="42">
        <v>2</v>
      </c>
      <c r="D174" s="13" t="s">
        <v>344</v>
      </c>
      <c r="E174" s="23" t="s">
        <v>330</v>
      </c>
      <c r="F174" s="12" t="s">
        <v>25</v>
      </c>
      <c r="G174" s="19" t="s">
        <v>67</v>
      </c>
      <c r="H174" s="12" t="s">
        <v>68</v>
      </c>
      <c r="I174" s="22" t="s">
        <v>16</v>
      </c>
      <c r="J174" s="12" t="s">
        <v>16</v>
      </c>
      <c r="K174" s="13" t="s">
        <v>14</v>
      </c>
    </row>
    <row r="175" spans="1:11" ht="30" x14ac:dyDescent="0.25">
      <c r="A175" s="45">
        <v>211</v>
      </c>
      <c r="B175" s="21">
        <v>16.600000000000001</v>
      </c>
      <c r="C175" s="42">
        <v>2</v>
      </c>
      <c r="D175" s="13" t="s">
        <v>341</v>
      </c>
      <c r="E175" s="23" t="s">
        <v>69</v>
      </c>
      <c r="F175" s="12" t="s">
        <v>11</v>
      </c>
      <c r="G175" s="19" t="s">
        <v>70</v>
      </c>
      <c r="H175" s="12" t="s">
        <v>71</v>
      </c>
      <c r="I175" s="22" t="s">
        <v>16</v>
      </c>
      <c r="J175" s="12" t="s">
        <v>16</v>
      </c>
      <c r="K175" s="12" t="s">
        <v>16</v>
      </c>
    </row>
    <row r="176" spans="1:11" ht="30" x14ac:dyDescent="0.25">
      <c r="A176" s="45">
        <v>211</v>
      </c>
      <c r="B176" s="21"/>
      <c r="C176" s="42">
        <v>2</v>
      </c>
      <c r="D176" s="13" t="s">
        <v>341</v>
      </c>
      <c r="E176" s="23" t="s">
        <v>42</v>
      </c>
      <c r="F176" s="12" t="s">
        <v>18</v>
      </c>
      <c r="G176" s="19" t="s">
        <v>70</v>
      </c>
      <c r="H176" s="12" t="s">
        <v>71</v>
      </c>
      <c r="I176" s="22" t="s">
        <v>16</v>
      </c>
      <c r="J176" s="12" t="s">
        <v>16</v>
      </c>
      <c r="K176" s="12" t="s">
        <v>16</v>
      </c>
    </row>
    <row r="177" spans="1:11" ht="45" x14ac:dyDescent="0.25">
      <c r="A177" s="45">
        <v>212</v>
      </c>
      <c r="B177" s="21">
        <v>15.1</v>
      </c>
      <c r="C177" s="42">
        <v>2</v>
      </c>
      <c r="D177" s="12" t="s">
        <v>337</v>
      </c>
      <c r="E177" s="23" t="s">
        <v>39</v>
      </c>
      <c r="F177" s="12" t="s">
        <v>11</v>
      </c>
      <c r="G177" s="19" t="s">
        <v>72</v>
      </c>
      <c r="H177" s="12" t="s">
        <v>73</v>
      </c>
      <c r="I177" s="22" t="s">
        <v>16</v>
      </c>
      <c r="J177" s="12" t="s">
        <v>16</v>
      </c>
      <c r="K177" s="12" t="s">
        <v>16</v>
      </c>
    </row>
    <row r="178" spans="1:11" ht="45" x14ac:dyDescent="0.25">
      <c r="A178" s="45">
        <v>212</v>
      </c>
      <c r="B178" s="21"/>
      <c r="C178" s="42">
        <v>2</v>
      </c>
      <c r="D178" s="12" t="s">
        <v>337</v>
      </c>
      <c r="E178" s="23" t="s">
        <v>42</v>
      </c>
      <c r="F178" s="12" t="s">
        <v>18</v>
      </c>
      <c r="G178" s="19" t="s">
        <v>72</v>
      </c>
      <c r="H178" s="12" t="s">
        <v>73</v>
      </c>
      <c r="I178" s="22" t="s">
        <v>16</v>
      </c>
      <c r="J178" s="12" t="s">
        <v>16</v>
      </c>
      <c r="K178" s="12" t="s">
        <v>16</v>
      </c>
    </row>
    <row r="179" spans="1:11" ht="45" x14ac:dyDescent="0.25">
      <c r="A179" s="45">
        <v>213</v>
      </c>
      <c r="B179" s="21">
        <v>29.5</v>
      </c>
      <c r="C179" s="42">
        <v>2</v>
      </c>
      <c r="D179" s="12" t="s">
        <v>337</v>
      </c>
      <c r="E179" s="23" t="s">
        <v>39</v>
      </c>
      <c r="F179" s="12" t="s">
        <v>11</v>
      </c>
      <c r="G179" s="19" t="s">
        <v>74</v>
      </c>
      <c r="H179" s="12" t="s">
        <v>75</v>
      </c>
      <c r="I179" s="22" t="s">
        <v>16</v>
      </c>
      <c r="J179" s="12" t="s">
        <v>16</v>
      </c>
      <c r="K179" s="12" t="s">
        <v>16</v>
      </c>
    </row>
    <row r="180" spans="1:11" ht="45" x14ac:dyDescent="0.25">
      <c r="A180" s="45">
        <v>213</v>
      </c>
      <c r="B180" s="21"/>
      <c r="C180" s="42">
        <v>2</v>
      </c>
      <c r="D180" s="12" t="s">
        <v>337</v>
      </c>
      <c r="E180" s="23" t="s">
        <v>42</v>
      </c>
      <c r="F180" s="12" t="s">
        <v>18</v>
      </c>
      <c r="G180" s="19" t="s">
        <v>74</v>
      </c>
      <c r="H180" s="12" t="s">
        <v>75</v>
      </c>
      <c r="I180" s="22" t="s">
        <v>16</v>
      </c>
      <c r="J180" s="12" t="s">
        <v>16</v>
      </c>
      <c r="K180" s="12" t="s">
        <v>16</v>
      </c>
    </row>
    <row r="181" spans="1:11" ht="30" x14ac:dyDescent="0.25">
      <c r="A181" s="45">
        <v>214</v>
      </c>
      <c r="B181" s="21">
        <v>18.899999999999999</v>
      </c>
      <c r="C181" s="42">
        <v>2</v>
      </c>
      <c r="D181" s="12" t="s">
        <v>335</v>
      </c>
      <c r="E181" s="23" t="s">
        <v>39</v>
      </c>
      <c r="F181" s="12" t="s">
        <v>11</v>
      </c>
      <c r="G181" s="19" t="s">
        <v>76</v>
      </c>
      <c r="H181" s="12" t="s">
        <v>77</v>
      </c>
      <c r="I181" s="22" t="s">
        <v>16</v>
      </c>
      <c r="J181" s="12" t="s">
        <v>16</v>
      </c>
      <c r="K181" s="12" t="s">
        <v>16</v>
      </c>
    </row>
    <row r="182" spans="1:11" ht="30" x14ac:dyDescent="0.25">
      <c r="A182" s="45">
        <v>214</v>
      </c>
      <c r="B182" s="21"/>
      <c r="C182" s="42">
        <v>2</v>
      </c>
      <c r="D182" s="12" t="s">
        <v>335</v>
      </c>
      <c r="E182" s="23" t="s">
        <v>42</v>
      </c>
      <c r="F182" s="12" t="s">
        <v>18</v>
      </c>
      <c r="G182" s="19" t="s">
        <v>76</v>
      </c>
      <c r="H182" s="12" t="s">
        <v>77</v>
      </c>
      <c r="I182" s="22" t="s">
        <v>16</v>
      </c>
      <c r="J182" s="12" t="s">
        <v>16</v>
      </c>
      <c r="K182" s="12" t="s">
        <v>16</v>
      </c>
    </row>
    <row r="183" spans="1:11" ht="45" x14ac:dyDescent="0.25">
      <c r="A183" s="45">
        <v>215</v>
      </c>
      <c r="B183" s="21">
        <v>29</v>
      </c>
      <c r="C183" s="42">
        <v>2</v>
      </c>
      <c r="D183" s="12" t="s">
        <v>336</v>
      </c>
      <c r="E183" s="23" t="s">
        <v>39</v>
      </c>
      <c r="F183" s="12" t="s">
        <v>11</v>
      </c>
      <c r="G183" s="19" t="s">
        <v>78</v>
      </c>
      <c r="H183" s="12" t="s">
        <v>79</v>
      </c>
      <c r="I183" s="22" t="s">
        <v>16</v>
      </c>
      <c r="J183" s="12" t="s">
        <v>16</v>
      </c>
      <c r="K183" s="12" t="s">
        <v>16</v>
      </c>
    </row>
    <row r="184" spans="1:11" ht="45" x14ac:dyDescent="0.25">
      <c r="A184" s="45">
        <v>215</v>
      </c>
      <c r="B184" s="21"/>
      <c r="C184" s="42">
        <v>2</v>
      </c>
      <c r="D184" s="12" t="s">
        <v>336</v>
      </c>
      <c r="E184" s="23" t="s">
        <v>42</v>
      </c>
      <c r="F184" s="12" t="s">
        <v>18</v>
      </c>
      <c r="G184" s="19" t="s">
        <v>78</v>
      </c>
      <c r="H184" s="12" t="s">
        <v>79</v>
      </c>
      <c r="I184" s="22" t="s">
        <v>16</v>
      </c>
      <c r="J184" s="12" t="s">
        <v>16</v>
      </c>
      <c r="K184" s="12" t="s">
        <v>16</v>
      </c>
    </row>
    <row r="185" spans="1:11" ht="60" x14ac:dyDescent="0.25">
      <c r="A185" s="45">
        <v>302</v>
      </c>
      <c r="B185" s="21">
        <v>49.5</v>
      </c>
      <c r="C185" s="42">
        <v>3</v>
      </c>
      <c r="D185" s="13" t="s">
        <v>341</v>
      </c>
      <c r="E185" s="19" t="s">
        <v>331</v>
      </c>
      <c r="F185" s="12" t="s">
        <v>25</v>
      </c>
      <c r="G185" s="19" t="s">
        <v>80</v>
      </c>
      <c r="H185" s="12" t="s">
        <v>81</v>
      </c>
      <c r="I185" s="22" t="s">
        <v>16</v>
      </c>
      <c r="J185" s="12" t="s">
        <v>16</v>
      </c>
      <c r="K185" s="12" t="s">
        <v>16</v>
      </c>
    </row>
    <row r="186" spans="1:11" ht="60" x14ac:dyDescent="0.25">
      <c r="A186" s="45">
        <v>302</v>
      </c>
      <c r="B186" s="21"/>
      <c r="C186" s="42">
        <v>3</v>
      </c>
      <c r="D186" s="12" t="s">
        <v>336</v>
      </c>
      <c r="E186" s="19" t="s">
        <v>331</v>
      </c>
      <c r="F186" s="12" t="s">
        <v>25</v>
      </c>
      <c r="G186" s="19" t="s">
        <v>80</v>
      </c>
      <c r="H186" s="12" t="s">
        <v>81</v>
      </c>
      <c r="I186" s="22" t="s">
        <v>16</v>
      </c>
      <c r="J186" s="12" t="s">
        <v>16</v>
      </c>
      <c r="K186" s="12" t="s">
        <v>16</v>
      </c>
    </row>
    <row r="187" spans="1:11" ht="60" x14ac:dyDescent="0.25">
      <c r="A187" s="45">
        <v>302</v>
      </c>
      <c r="B187" s="21"/>
      <c r="C187" s="42">
        <v>3</v>
      </c>
      <c r="D187" s="12" t="s">
        <v>337</v>
      </c>
      <c r="E187" s="19" t="s">
        <v>331</v>
      </c>
      <c r="F187" s="12" t="s">
        <v>25</v>
      </c>
      <c r="G187" s="19" t="s">
        <v>80</v>
      </c>
      <c r="H187" s="12" t="s">
        <v>81</v>
      </c>
      <c r="I187" s="22" t="s">
        <v>16</v>
      </c>
      <c r="J187" s="12" t="s">
        <v>16</v>
      </c>
      <c r="K187" s="12" t="s">
        <v>16</v>
      </c>
    </row>
    <row r="188" spans="1:11" ht="60" x14ac:dyDescent="0.25">
      <c r="A188" s="45">
        <v>302</v>
      </c>
      <c r="B188" s="21"/>
      <c r="C188" s="42">
        <v>3</v>
      </c>
      <c r="D188" s="12" t="s">
        <v>335</v>
      </c>
      <c r="E188" s="19" t="s">
        <v>331</v>
      </c>
      <c r="F188" s="12" t="s">
        <v>25</v>
      </c>
      <c r="G188" s="19" t="s">
        <v>80</v>
      </c>
      <c r="H188" s="12" t="s">
        <v>81</v>
      </c>
      <c r="I188" s="22" t="s">
        <v>16</v>
      </c>
      <c r="J188" s="12" t="s">
        <v>16</v>
      </c>
      <c r="K188" s="12" t="s">
        <v>16</v>
      </c>
    </row>
    <row r="189" spans="1:11" ht="60" x14ac:dyDescent="0.25">
      <c r="A189" s="45">
        <v>302</v>
      </c>
      <c r="B189" s="21"/>
      <c r="C189" s="42">
        <v>3</v>
      </c>
      <c r="D189" s="14" t="s">
        <v>343</v>
      </c>
      <c r="E189" s="19" t="s">
        <v>311</v>
      </c>
      <c r="F189" s="12" t="s">
        <v>25</v>
      </c>
      <c r="G189" s="19" t="s">
        <v>80</v>
      </c>
      <c r="H189" s="12" t="s">
        <v>81</v>
      </c>
      <c r="I189" s="22" t="s">
        <v>16</v>
      </c>
      <c r="J189" s="12" t="s">
        <v>16</v>
      </c>
      <c r="K189" s="12" t="s">
        <v>16</v>
      </c>
    </row>
    <row r="190" spans="1:11" ht="60" x14ac:dyDescent="0.25">
      <c r="A190" s="45">
        <v>302</v>
      </c>
      <c r="B190" s="21"/>
      <c r="C190" s="42">
        <v>3</v>
      </c>
      <c r="D190" s="14" t="s">
        <v>338</v>
      </c>
      <c r="E190" s="19" t="s">
        <v>332</v>
      </c>
      <c r="F190" s="12" t="s">
        <v>25</v>
      </c>
      <c r="G190" s="19" t="s">
        <v>80</v>
      </c>
      <c r="H190" s="12" t="s">
        <v>81</v>
      </c>
      <c r="I190" s="22" t="s">
        <v>16</v>
      </c>
      <c r="J190" s="12" t="s">
        <v>16</v>
      </c>
      <c r="K190" s="12" t="s">
        <v>16</v>
      </c>
    </row>
    <row r="191" spans="1:11" ht="60" x14ac:dyDescent="0.25">
      <c r="A191" s="45">
        <v>302</v>
      </c>
      <c r="B191" s="21"/>
      <c r="C191" s="42">
        <v>3</v>
      </c>
      <c r="D191" s="14" t="s">
        <v>344</v>
      </c>
      <c r="E191" s="19" t="s">
        <v>311</v>
      </c>
      <c r="F191" s="12" t="s">
        <v>25</v>
      </c>
      <c r="G191" s="19" t="s">
        <v>80</v>
      </c>
      <c r="H191" s="12" t="s">
        <v>81</v>
      </c>
      <c r="I191" s="22" t="s">
        <v>16</v>
      </c>
      <c r="J191" s="12" t="s">
        <v>16</v>
      </c>
      <c r="K191" s="12" t="s">
        <v>16</v>
      </c>
    </row>
    <row r="192" spans="1:11" ht="60" x14ac:dyDescent="0.25">
      <c r="A192" s="45">
        <v>302</v>
      </c>
      <c r="B192" s="21"/>
      <c r="C192" s="42">
        <v>3</v>
      </c>
      <c r="D192" s="14" t="s">
        <v>338</v>
      </c>
      <c r="E192" s="19" t="s">
        <v>82</v>
      </c>
      <c r="F192" s="12" t="s">
        <v>18</v>
      </c>
      <c r="G192" s="19" t="s">
        <v>80</v>
      </c>
      <c r="H192" s="12" t="s">
        <v>81</v>
      </c>
      <c r="I192" s="22" t="s">
        <v>16</v>
      </c>
      <c r="J192" s="12" t="s">
        <v>16</v>
      </c>
      <c r="K192" s="12" t="s">
        <v>16</v>
      </c>
    </row>
    <row r="193" spans="1:11" ht="30" x14ac:dyDescent="0.25">
      <c r="A193" s="25">
        <v>303</v>
      </c>
      <c r="B193" s="28">
        <v>33.6</v>
      </c>
      <c r="C193" s="42">
        <v>3</v>
      </c>
      <c r="D193" s="13" t="s">
        <v>341</v>
      </c>
      <c r="E193" s="12" t="s">
        <v>69</v>
      </c>
      <c r="F193" s="12" t="s">
        <v>11</v>
      </c>
      <c r="G193" s="19" t="s">
        <v>83</v>
      </c>
      <c r="H193" s="12" t="s">
        <v>84</v>
      </c>
      <c r="I193" s="22" t="s">
        <v>16</v>
      </c>
      <c r="J193" s="12" t="s">
        <v>16</v>
      </c>
      <c r="K193" s="12" t="s">
        <v>16</v>
      </c>
    </row>
    <row r="194" spans="1:11" ht="30" x14ac:dyDescent="0.25">
      <c r="A194" s="25">
        <v>303</v>
      </c>
      <c r="B194" s="28"/>
      <c r="C194" s="42">
        <v>3</v>
      </c>
      <c r="D194" s="13" t="s">
        <v>341</v>
      </c>
      <c r="E194" s="12" t="s">
        <v>333</v>
      </c>
      <c r="F194" s="12" t="s">
        <v>11</v>
      </c>
      <c r="G194" s="19" t="s">
        <v>83</v>
      </c>
      <c r="H194" s="12" t="s">
        <v>84</v>
      </c>
      <c r="I194" s="22" t="s">
        <v>16</v>
      </c>
      <c r="J194" s="12" t="s">
        <v>16</v>
      </c>
      <c r="K194" s="12" t="s">
        <v>16</v>
      </c>
    </row>
    <row r="195" spans="1:11" ht="30" x14ac:dyDescent="0.25">
      <c r="A195" s="25">
        <v>303</v>
      </c>
      <c r="B195" s="28"/>
      <c r="C195" s="42">
        <v>3</v>
      </c>
      <c r="D195" s="13" t="s">
        <v>341</v>
      </c>
      <c r="E195" s="12" t="s">
        <v>334</v>
      </c>
      <c r="F195" s="12" t="s">
        <v>11</v>
      </c>
      <c r="G195" s="19" t="s">
        <v>83</v>
      </c>
      <c r="H195" s="12" t="s">
        <v>84</v>
      </c>
      <c r="I195" s="22" t="s">
        <v>16</v>
      </c>
      <c r="J195" s="12" t="s">
        <v>16</v>
      </c>
      <c r="K195" s="12" t="s">
        <v>16</v>
      </c>
    </row>
    <row r="196" spans="1:11" ht="30" x14ac:dyDescent="0.25">
      <c r="A196" s="25">
        <v>303</v>
      </c>
      <c r="B196" s="28"/>
      <c r="C196" s="42">
        <v>3</v>
      </c>
      <c r="D196" s="12" t="s">
        <v>341</v>
      </c>
      <c r="E196" s="12" t="s">
        <v>85</v>
      </c>
      <c r="F196" s="12" t="s">
        <v>18</v>
      </c>
      <c r="G196" s="19" t="s">
        <v>83</v>
      </c>
      <c r="H196" s="12" t="s">
        <v>84</v>
      </c>
      <c r="I196" s="22" t="s">
        <v>16</v>
      </c>
      <c r="J196" s="12" t="s">
        <v>16</v>
      </c>
      <c r="K196" s="12" t="s">
        <v>16</v>
      </c>
    </row>
    <row r="197" spans="1:11" ht="30" x14ac:dyDescent="0.25">
      <c r="A197" s="45">
        <v>304</v>
      </c>
      <c r="B197" s="21">
        <v>33.5</v>
      </c>
      <c r="C197" s="42">
        <v>3</v>
      </c>
      <c r="D197" s="13" t="s">
        <v>341</v>
      </c>
      <c r="E197" s="23" t="s">
        <v>69</v>
      </c>
      <c r="F197" s="12" t="s">
        <v>11</v>
      </c>
      <c r="G197" s="19" t="s">
        <v>86</v>
      </c>
      <c r="H197" s="12" t="s">
        <v>87</v>
      </c>
      <c r="I197" s="22" t="s">
        <v>16</v>
      </c>
      <c r="J197" s="12" t="s">
        <v>16</v>
      </c>
      <c r="K197" s="12" t="s">
        <v>16</v>
      </c>
    </row>
    <row r="198" spans="1:11" ht="30" x14ac:dyDescent="0.25">
      <c r="A198" s="45">
        <v>304</v>
      </c>
      <c r="B198" s="21"/>
      <c r="C198" s="42">
        <v>3</v>
      </c>
      <c r="D198" s="13" t="s">
        <v>341</v>
      </c>
      <c r="E198" s="23" t="s">
        <v>333</v>
      </c>
      <c r="F198" s="12" t="s">
        <v>11</v>
      </c>
      <c r="G198" s="19" t="s">
        <v>86</v>
      </c>
      <c r="H198" s="12" t="s">
        <v>87</v>
      </c>
      <c r="I198" s="22" t="s">
        <v>16</v>
      </c>
      <c r="J198" s="12" t="s">
        <v>16</v>
      </c>
      <c r="K198" s="12" t="s">
        <v>16</v>
      </c>
    </row>
    <row r="199" spans="1:11" ht="30" x14ac:dyDescent="0.25">
      <c r="A199" s="45">
        <v>304</v>
      </c>
      <c r="B199" s="21"/>
      <c r="C199" s="42">
        <v>3</v>
      </c>
      <c r="D199" s="13" t="s">
        <v>341</v>
      </c>
      <c r="E199" s="23" t="s">
        <v>334</v>
      </c>
      <c r="F199" s="12" t="s">
        <v>11</v>
      </c>
      <c r="G199" s="19" t="s">
        <v>86</v>
      </c>
      <c r="H199" s="12" t="s">
        <v>87</v>
      </c>
      <c r="I199" s="22" t="s">
        <v>16</v>
      </c>
      <c r="J199" s="12" t="s">
        <v>16</v>
      </c>
      <c r="K199" s="12" t="s">
        <v>16</v>
      </c>
    </row>
    <row r="200" spans="1:11" ht="30" x14ac:dyDescent="0.25">
      <c r="A200" s="45">
        <v>304</v>
      </c>
      <c r="B200" s="21"/>
      <c r="C200" s="42">
        <v>3</v>
      </c>
      <c r="D200" s="13" t="s">
        <v>341</v>
      </c>
      <c r="E200" s="23" t="s">
        <v>42</v>
      </c>
      <c r="F200" s="12" t="s">
        <v>18</v>
      </c>
      <c r="G200" s="19" t="s">
        <v>86</v>
      </c>
      <c r="H200" s="12" t="s">
        <v>87</v>
      </c>
      <c r="I200" s="22" t="s">
        <v>16</v>
      </c>
      <c r="J200" s="12" t="s">
        <v>16</v>
      </c>
      <c r="K200" s="12" t="s">
        <v>16</v>
      </c>
    </row>
    <row r="201" spans="1:11" ht="45" x14ac:dyDescent="0.25">
      <c r="A201" s="45">
        <v>305</v>
      </c>
      <c r="B201" s="21">
        <v>33.4</v>
      </c>
      <c r="C201" s="42">
        <v>3</v>
      </c>
      <c r="D201" s="13" t="s">
        <v>341</v>
      </c>
      <c r="E201" s="23" t="s">
        <v>334</v>
      </c>
      <c r="F201" s="12" t="s">
        <v>11</v>
      </c>
      <c r="G201" s="19" t="s">
        <v>88</v>
      </c>
      <c r="H201" s="12" t="s">
        <v>87</v>
      </c>
      <c r="I201" s="22" t="s">
        <v>16</v>
      </c>
      <c r="J201" s="12" t="s">
        <v>16</v>
      </c>
      <c r="K201" s="12" t="s">
        <v>16</v>
      </c>
    </row>
    <row r="202" spans="1:11" ht="45" x14ac:dyDescent="0.25">
      <c r="A202" s="45">
        <v>305</v>
      </c>
      <c r="B202" s="21"/>
      <c r="C202" s="42">
        <v>3</v>
      </c>
      <c r="D202" s="13" t="s">
        <v>341</v>
      </c>
      <c r="E202" s="23" t="s">
        <v>69</v>
      </c>
      <c r="F202" s="12" t="s">
        <v>11</v>
      </c>
      <c r="G202" s="19" t="s">
        <v>88</v>
      </c>
      <c r="H202" s="12" t="s">
        <v>87</v>
      </c>
      <c r="I202" s="22" t="s">
        <v>16</v>
      </c>
      <c r="J202" s="12" t="s">
        <v>16</v>
      </c>
      <c r="K202" s="12" t="s">
        <v>16</v>
      </c>
    </row>
    <row r="203" spans="1:11" ht="45" x14ac:dyDescent="0.25">
      <c r="A203" s="45">
        <v>305</v>
      </c>
      <c r="B203" s="21"/>
      <c r="C203" s="42">
        <v>3</v>
      </c>
      <c r="D203" s="13" t="s">
        <v>341</v>
      </c>
      <c r="E203" s="23" t="s">
        <v>333</v>
      </c>
      <c r="F203" s="12" t="s">
        <v>11</v>
      </c>
      <c r="G203" s="19" t="s">
        <v>88</v>
      </c>
      <c r="H203" s="12" t="s">
        <v>87</v>
      </c>
      <c r="I203" s="22" t="s">
        <v>16</v>
      </c>
      <c r="J203" s="12" t="s">
        <v>16</v>
      </c>
      <c r="K203" s="12" t="s">
        <v>16</v>
      </c>
    </row>
    <row r="204" spans="1:11" ht="45" x14ac:dyDescent="0.25">
      <c r="A204" s="45">
        <v>305</v>
      </c>
      <c r="B204" s="21"/>
      <c r="C204" s="42">
        <v>3</v>
      </c>
      <c r="D204" s="13" t="s">
        <v>341</v>
      </c>
      <c r="E204" s="23" t="s">
        <v>42</v>
      </c>
      <c r="F204" s="12" t="s">
        <v>18</v>
      </c>
      <c r="G204" s="19" t="s">
        <v>88</v>
      </c>
      <c r="H204" s="12" t="s">
        <v>87</v>
      </c>
      <c r="I204" s="22" t="s">
        <v>16</v>
      </c>
      <c r="J204" s="12" t="s">
        <v>16</v>
      </c>
      <c r="K204" s="12" t="s">
        <v>16</v>
      </c>
    </row>
    <row r="205" spans="1:11" ht="30" x14ac:dyDescent="0.25">
      <c r="A205" s="45">
        <v>306</v>
      </c>
      <c r="B205" s="21">
        <v>33</v>
      </c>
      <c r="C205" s="42">
        <v>1</v>
      </c>
      <c r="D205" s="13" t="s">
        <v>341</v>
      </c>
      <c r="E205" s="23" t="s">
        <v>69</v>
      </c>
      <c r="F205" s="12" t="s">
        <v>11</v>
      </c>
      <c r="G205" s="19" t="s">
        <v>89</v>
      </c>
      <c r="H205" s="12" t="s">
        <v>90</v>
      </c>
      <c r="I205" s="22" t="s">
        <v>16</v>
      </c>
      <c r="J205" s="12" t="s">
        <v>16</v>
      </c>
      <c r="K205" s="12" t="s">
        <v>16</v>
      </c>
    </row>
    <row r="206" spans="1:11" ht="30" x14ac:dyDescent="0.25">
      <c r="A206" s="45">
        <v>306</v>
      </c>
      <c r="B206" s="21"/>
      <c r="C206" s="42">
        <v>1</v>
      </c>
      <c r="D206" s="13" t="s">
        <v>341</v>
      </c>
      <c r="E206" s="23" t="s">
        <v>333</v>
      </c>
      <c r="F206" s="12" t="s">
        <v>11</v>
      </c>
      <c r="G206" s="19" t="s">
        <v>89</v>
      </c>
      <c r="H206" s="12" t="s">
        <v>90</v>
      </c>
      <c r="I206" s="22" t="s">
        <v>16</v>
      </c>
      <c r="J206" s="12" t="s">
        <v>16</v>
      </c>
      <c r="K206" s="12" t="s">
        <v>16</v>
      </c>
    </row>
    <row r="207" spans="1:11" ht="30" x14ac:dyDescent="0.25">
      <c r="A207" s="45">
        <v>306</v>
      </c>
      <c r="B207" s="21"/>
      <c r="C207" s="42">
        <v>1</v>
      </c>
      <c r="D207" s="13" t="s">
        <v>341</v>
      </c>
      <c r="E207" s="23" t="s">
        <v>334</v>
      </c>
      <c r="F207" s="12" t="s">
        <v>11</v>
      </c>
      <c r="G207" s="19" t="s">
        <v>89</v>
      </c>
      <c r="H207" s="12" t="s">
        <v>90</v>
      </c>
      <c r="I207" s="22" t="s">
        <v>16</v>
      </c>
      <c r="J207" s="12" t="s">
        <v>16</v>
      </c>
      <c r="K207" s="12" t="s">
        <v>16</v>
      </c>
    </row>
    <row r="208" spans="1:11" ht="30" x14ac:dyDescent="0.25">
      <c r="A208" s="45">
        <v>306</v>
      </c>
      <c r="B208" s="21"/>
      <c r="C208" s="42">
        <v>1</v>
      </c>
      <c r="D208" s="13" t="s">
        <v>341</v>
      </c>
      <c r="E208" s="23" t="s">
        <v>42</v>
      </c>
      <c r="F208" s="12" t="s">
        <v>18</v>
      </c>
      <c r="G208" s="19" t="s">
        <v>89</v>
      </c>
      <c r="H208" s="12" t="s">
        <v>90</v>
      </c>
      <c r="I208" s="22" t="s">
        <v>16</v>
      </c>
      <c r="J208" s="12" t="s">
        <v>16</v>
      </c>
      <c r="K208" s="12" t="s">
        <v>16</v>
      </c>
    </row>
    <row r="209" spans="1:11" ht="45" x14ac:dyDescent="0.25">
      <c r="A209" s="45">
        <v>307</v>
      </c>
      <c r="B209" s="21">
        <v>15.4</v>
      </c>
      <c r="C209" s="42">
        <v>3</v>
      </c>
      <c r="D209" s="12" t="s">
        <v>336</v>
      </c>
      <c r="E209" s="23" t="s">
        <v>39</v>
      </c>
      <c r="F209" s="12" t="s">
        <v>11</v>
      </c>
      <c r="G209" s="19" t="s">
        <v>91</v>
      </c>
      <c r="H209" s="12" t="s">
        <v>92</v>
      </c>
      <c r="I209" s="22" t="s">
        <v>16</v>
      </c>
      <c r="J209" s="12" t="s">
        <v>16</v>
      </c>
      <c r="K209" s="12" t="s">
        <v>16</v>
      </c>
    </row>
    <row r="210" spans="1:11" ht="45" x14ac:dyDescent="0.25">
      <c r="A210" s="45">
        <v>307</v>
      </c>
      <c r="B210" s="21"/>
      <c r="C210" s="42">
        <v>3</v>
      </c>
      <c r="D210" s="12" t="s">
        <v>336</v>
      </c>
      <c r="E210" s="23" t="s">
        <v>42</v>
      </c>
      <c r="F210" s="12" t="s">
        <v>18</v>
      </c>
      <c r="G210" s="19" t="s">
        <v>91</v>
      </c>
      <c r="H210" s="12" t="s">
        <v>92</v>
      </c>
      <c r="I210" s="22" t="s">
        <v>16</v>
      </c>
      <c r="J210" s="12" t="s">
        <v>16</v>
      </c>
      <c r="K210" s="12" t="s">
        <v>16</v>
      </c>
    </row>
    <row r="211" spans="1:11" ht="60" x14ac:dyDescent="0.25">
      <c r="A211" s="45">
        <v>308</v>
      </c>
      <c r="B211" s="21">
        <v>56.9</v>
      </c>
      <c r="C211" s="42">
        <v>3</v>
      </c>
      <c r="D211" s="13" t="s">
        <v>342</v>
      </c>
      <c r="E211" s="19" t="s">
        <v>315</v>
      </c>
      <c r="F211" s="12" t="s">
        <v>25</v>
      </c>
      <c r="G211" s="19" t="s">
        <v>93</v>
      </c>
      <c r="H211" s="12"/>
      <c r="I211" s="22" t="s">
        <v>16</v>
      </c>
      <c r="J211" s="12" t="s">
        <v>16</v>
      </c>
      <c r="K211" s="12" t="s">
        <v>16</v>
      </c>
    </row>
    <row r="212" spans="1:11" ht="60" x14ac:dyDescent="0.25">
      <c r="A212" s="45">
        <v>308</v>
      </c>
      <c r="B212" s="21"/>
      <c r="C212" s="42">
        <v>3</v>
      </c>
      <c r="D212" s="13" t="s">
        <v>342</v>
      </c>
      <c r="E212" s="19" t="s">
        <v>316</v>
      </c>
      <c r="F212" s="12" t="s">
        <v>25</v>
      </c>
      <c r="G212" s="19" t="s">
        <v>93</v>
      </c>
      <c r="H212" s="12"/>
      <c r="I212" s="22" t="s">
        <v>16</v>
      </c>
      <c r="J212" s="12" t="s">
        <v>16</v>
      </c>
      <c r="K212" s="12" t="s">
        <v>16</v>
      </c>
    </row>
    <row r="213" spans="1:11" ht="60" x14ac:dyDescent="0.25">
      <c r="A213" s="45">
        <v>308</v>
      </c>
      <c r="B213" s="21"/>
      <c r="C213" s="42">
        <v>3</v>
      </c>
      <c r="D213" s="13" t="s">
        <v>342</v>
      </c>
      <c r="E213" s="19" t="s">
        <v>317</v>
      </c>
      <c r="F213" s="12" t="s">
        <v>25</v>
      </c>
      <c r="G213" s="19" t="s">
        <v>93</v>
      </c>
      <c r="H213" s="12"/>
      <c r="I213" s="22" t="s">
        <v>16</v>
      </c>
      <c r="J213" s="12" t="s">
        <v>16</v>
      </c>
      <c r="K213" s="12" t="s">
        <v>16</v>
      </c>
    </row>
    <row r="214" spans="1:11" ht="60" x14ac:dyDescent="0.25">
      <c r="A214" s="45">
        <v>308</v>
      </c>
      <c r="B214" s="21"/>
      <c r="C214" s="42">
        <v>3</v>
      </c>
      <c r="D214" s="13" t="s">
        <v>342</v>
      </c>
      <c r="E214" s="19" t="s">
        <v>318</v>
      </c>
      <c r="F214" s="12" t="s">
        <v>25</v>
      </c>
      <c r="G214" s="19" t="s">
        <v>93</v>
      </c>
      <c r="H214" s="12"/>
      <c r="I214" s="22" t="s">
        <v>16</v>
      </c>
      <c r="J214" s="12" t="s">
        <v>16</v>
      </c>
      <c r="K214" s="12" t="s">
        <v>16</v>
      </c>
    </row>
    <row r="215" spans="1:11" ht="60" x14ac:dyDescent="0.25">
      <c r="A215" s="45">
        <v>308</v>
      </c>
      <c r="B215" s="21"/>
      <c r="C215" s="42">
        <v>3</v>
      </c>
      <c r="D215" s="13" t="s">
        <v>342</v>
      </c>
      <c r="E215" s="19" t="s">
        <v>319</v>
      </c>
      <c r="F215" s="12" t="s">
        <v>25</v>
      </c>
      <c r="G215" s="19" t="s">
        <v>93</v>
      </c>
      <c r="H215" s="12"/>
      <c r="I215" s="22" t="s">
        <v>16</v>
      </c>
      <c r="J215" s="12" t="s">
        <v>16</v>
      </c>
      <c r="K215" s="12" t="s">
        <v>16</v>
      </c>
    </row>
    <row r="216" spans="1:11" ht="60" x14ac:dyDescent="0.25">
      <c r="A216" s="45">
        <v>308</v>
      </c>
      <c r="B216" s="21"/>
      <c r="C216" s="42">
        <v>3</v>
      </c>
      <c r="D216" s="13" t="s">
        <v>345</v>
      </c>
      <c r="E216" s="19" t="s">
        <v>315</v>
      </c>
      <c r="F216" s="12" t="s">
        <v>25</v>
      </c>
      <c r="G216" s="19" t="s">
        <v>93</v>
      </c>
      <c r="H216" s="12"/>
      <c r="I216" s="22" t="s">
        <v>16</v>
      </c>
      <c r="J216" s="12" t="s">
        <v>16</v>
      </c>
      <c r="K216" s="12" t="s">
        <v>16</v>
      </c>
    </row>
    <row r="217" spans="1:11" ht="60" x14ac:dyDescent="0.25">
      <c r="A217" s="45">
        <v>308</v>
      </c>
      <c r="B217" s="21"/>
      <c r="C217" s="42">
        <v>3</v>
      </c>
      <c r="D217" s="13" t="s">
        <v>345</v>
      </c>
      <c r="E217" s="19" t="s">
        <v>316</v>
      </c>
      <c r="F217" s="12" t="s">
        <v>25</v>
      </c>
      <c r="G217" s="19" t="s">
        <v>93</v>
      </c>
      <c r="H217" s="12"/>
      <c r="I217" s="22" t="s">
        <v>16</v>
      </c>
      <c r="J217" s="12" t="s">
        <v>16</v>
      </c>
      <c r="K217" s="12" t="s">
        <v>16</v>
      </c>
    </row>
    <row r="218" spans="1:11" ht="60" x14ac:dyDescent="0.25">
      <c r="A218" s="45">
        <v>308</v>
      </c>
      <c r="B218" s="21"/>
      <c r="C218" s="42">
        <v>3</v>
      </c>
      <c r="D218" s="13" t="s">
        <v>345</v>
      </c>
      <c r="E218" s="19" t="s">
        <v>318</v>
      </c>
      <c r="F218" s="12" t="s">
        <v>25</v>
      </c>
      <c r="G218" s="19" t="s">
        <v>93</v>
      </c>
      <c r="H218" s="12"/>
      <c r="I218" s="22" t="s">
        <v>16</v>
      </c>
      <c r="J218" s="12" t="s">
        <v>16</v>
      </c>
      <c r="K218" s="12" t="s">
        <v>16</v>
      </c>
    </row>
    <row r="219" spans="1:11" ht="60" x14ac:dyDescent="0.25">
      <c r="A219" s="45">
        <v>308</v>
      </c>
      <c r="B219" s="21"/>
      <c r="C219" s="42">
        <v>3</v>
      </c>
      <c r="D219" s="13" t="s">
        <v>345</v>
      </c>
      <c r="E219" s="19" t="s">
        <v>320</v>
      </c>
      <c r="F219" s="12" t="s">
        <v>25</v>
      </c>
      <c r="G219" s="19" t="s">
        <v>93</v>
      </c>
      <c r="H219" s="12"/>
      <c r="I219" s="22" t="s">
        <v>16</v>
      </c>
      <c r="J219" s="12" t="s">
        <v>16</v>
      </c>
      <c r="K219" s="12" t="s">
        <v>16</v>
      </c>
    </row>
    <row r="220" spans="1:11" ht="60" x14ac:dyDescent="0.25">
      <c r="A220" s="45">
        <v>309</v>
      </c>
      <c r="B220" s="21">
        <v>37.799999999999997</v>
      </c>
      <c r="C220" s="42">
        <v>3</v>
      </c>
      <c r="D220" s="13" t="s">
        <v>342</v>
      </c>
      <c r="E220" s="19" t="s">
        <v>315</v>
      </c>
      <c r="F220" s="12" t="s">
        <v>25</v>
      </c>
      <c r="G220" s="19" t="s">
        <v>94</v>
      </c>
      <c r="H220" s="12"/>
      <c r="I220" s="22" t="s">
        <v>16</v>
      </c>
      <c r="J220" s="12" t="s">
        <v>16</v>
      </c>
      <c r="K220" s="12" t="s">
        <v>16</v>
      </c>
    </row>
    <row r="221" spans="1:11" ht="60" x14ac:dyDescent="0.25">
      <c r="A221" s="45">
        <v>309</v>
      </c>
      <c r="B221" s="21"/>
      <c r="C221" s="42">
        <v>3</v>
      </c>
      <c r="D221" s="13" t="s">
        <v>342</v>
      </c>
      <c r="E221" s="19" t="s">
        <v>316</v>
      </c>
      <c r="F221" s="12" t="s">
        <v>25</v>
      </c>
      <c r="G221" s="19" t="s">
        <v>94</v>
      </c>
      <c r="H221" s="12"/>
      <c r="I221" s="22" t="s">
        <v>16</v>
      </c>
      <c r="J221" s="12" t="s">
        <v>16</v>
      </c>
      <c r="K221" s="12" t="s">
        <v>16</v>
      </c>
    </row>
    <row r="222" spans="1:11" ht="60" x14ac:dyDescent="0.25">
      <c r="A222" s="45">
        <v>309</v>
      </c>
      <c r="B222" s="21"/>
      <c r="C222" s="42">
        <v>3</v>
      </c>
      <c r="D222" s="13" t="s">
        <v>342</v>
      </c>
      <c r="E222" s="19" t="s">
        <v>317</v>
      </c>
      <c r="F222" s="12" t="s">
        <v>25</v>
      </c>
      <c r="G222" s="19" t="s">
        <v>94</v>
      </c>
      <c r="H222" s="12"/>
      <c r="I222" s="22" t="s">
        <v>16</v>
      </c>
      <c r="J222" s="12" t="s">
        <v>16</v>
      </c>
      <c r="K222" s="12" t="s">
        <v>16</v>
      </c>
    </row>
    <row r="223" spans="1:11" ht="60" x14ac:dyDescent="0.25">
      <c r="A223" s="45">
        <v>309</v>
      </c>
      <c r="B223" s="21"/>
      <c r="C223" s="42">
        <v>3</v>
      </c>
      <c r="D223" s="13" t="s">
        <v>342</v>
      </c>
      <c r="E223" s="19" t="s">
        <v>318</v>
      </c>
      <c r="F223" s="12" t="s">
        <v>25</v>
      </c>
      <c r="G223" s="19" t="s">
        <v>94</v>
      </c>
      <c r="H223" s="12"/>
      <c r="I223" s="22" t="s">
        <v>16</v>
      </c>
      <c r="J223" s="12" t="s">
        <v>16</v>
      </c>
      <c r="K223" s="12" t="s">
        <v>16</v>
      </c>
    </row>
    <row r="224" spans="1:11" ht="60" x14ac:dyDescent="0.25">
      <c r="A224" s="45">
        <v>309</v>
      </c>
      <c r="B224" s="21"/>
      <c r="C224" s="42">
        <v>3</v>
      </c>
      <c r="D224" s="13" t="s">
        <v>342</v>
      </c>
      <c r="E224" s="19" t="s">
        <v>319</v>
      </c>
      <c r="F224" s="12" t="s">
        <v>25</v>
      </c>
      <c r="G224" s="19" t="s">
        <v>94</v>
      </c>
      <c r="H224" s="12"/>
      <c r="I224" s="22" t="s">
        <v>16</v>
      </c>
      <c r="J224" s="12" t="s">
        <v>16</v>
      </c>
      <c r="K224" s="12" t="s">
        <v>16</v>
      </c>
    </row>
    <row r="225" spans="1:11" ht="60" x14ac:dyDescent="0.25">
      <c r="A225" s="45">
        <v>309</v>
      </c>
      <c r="B225" s="21"/>
      <c r="C225" s="42">
        <v>3</v>
      </c>
      <c r="D225" s="13" t="s">
        <v>345</v>
      </c>
      <c r="E225" s="19" t="s">
        <v>315</v>
      </c>
      <c r="F225" s="12" t="s">
        <v>25</v>
      </c>
      <c r="G225" s="19" t="s">
        <v>94</v>
      </c>
      <c r="H225" s="12"/>
      <c r="I225" s="22" t="s">
        <v>16</v>
      </c>
      <c r="J225" s="12" t="s">
        <v>16</v>
      </c>
      <c r="K225" s="12" t="s">
        <v>16</v>
      </c>
    </row>
    <row r="226" spans="1:11" ht="60" x14ac:dyDescent="0.25">
      <c r="A226" s="45">
        <v>309</v>
      </c>
      <c r="B226" s="21"/>
      <c r="C226" s="42">
        <v>3</v>
      </c>
      <c r="D226" s="13" t="s">
        <v>345</v>
      </c>
      <c r="E226" s="19" t="s">
        <v>316</v>
      </c>
      <c r="F226" s="12" t="s">
        <v>25</v>
      </c>
      <c r="G226" s="19" t="s">
        <v>94</v>
      </c>
      <c r="H226" s="12"/>
      <c r="I226" s="22" t="s">
        <v>16</v>
      </c>
      <c r="J226" s="12" t="s">
        <v>16</v>
      </c>
      <c r="K226" s="12" t="s">
        <v>16</v>
      </c>
    </row>
    <row r="227" spans="1:11" ht="60" x14ac:dyDescent="0.25">
      <c r="A227" s="45">
        <v>309</v>
      </c>
      <c r="B227" s="21"/>
      <c r="C227" s="42">
        <v>3</v>
      </c>
      <c r="D227" s="13" t="s">
        <v>345</v>
      </c>
      <c r="E227" s="19" t="s">
        <v>318</v>
      </c>
      <c r="F227" s="12" t="s">
        <v>25</v>
      </c>
      <c r="G227" s="19" t="s">
        <v>94</v>
      </c>
      <c r="H227" s="12"/>
      <c r="I227" s="22" t="s">
        <v>16</v>
      </c>
      <c r="J227" s="12" t="s">
        <v>16</v>
      </c>
      <c r="K227" s="12" t="s">
        <v>16</v>
      </c>
    </row>
    <row r="228" spans="1:11" ht="60" x14ac:dyDescent="0.25">
      <c r="A228" s="45">
        <v>309</v>
      </c>
      <c r="B228" s="21"/>
      <c r="C228" s="42">
        <v>3</v>
      </c>
      <c r="D228" s="13" t="s">
        <v>345</v>
      </c>
      <c r="E228" s="19" t="s">
        <v>320</v>
      </c>
      <c r="F228" s="12" t="s">
        <v>25</v>
      </c>
      <c r="G228" s="19" t="s">
        <v>94</v>
      </c>
      <c r="H228" s="12"/>
      <c r="I228" s="22" t="s">
        <v>16</v>
      </c>
      <c r="J228" s="12" t="s">
        <v>16</v>
      </c>
      <c r="K228" s="12" t="s">
        <v>16</v>
      </c>
    </row>
    <row r="229" spans="1:11" ht="30" x14ac:dyDescent="0.25">
      <c r="A229" s="45">
        <v>310</v>
      </c>
      <c r="B229" s="21">
        <v>20.399999999999999</v>
      </c>
      <c r="C229" s="42">
        <v>3</v>
      </c>
      <c r="D229" s="12" t="s">
        <v>336</v>
      </c>
      <c r="E229" s="23" t="s">
        <v>39</v>
      </c>
      <c r="F229" s="12" t="s">
        <v>11</v>
      </c>
      <c r="G229" s="19" t="s">
        <v>95</v>
      </c>
      <c r="H229" s="12" t="s">
        <v>96</v>
      </c>
      <c r="I229" s="22" t="s">
        <v>16</v>
      </c>
      <c r="J229" s="12" t="s">
        <v>16</v>
      </c>
      <c r="K229" s="12" t="s">
        <v>16</v>
      </c>
    </row>
    <row r="230" spans="1:11" ht="30" x14ac:dyDescent="0.25">
      <c r="A230" s="45">
        <v>310</v>
      </c>
      <c r="B230" s="21"/>
      <c r="C230" s="42">
        <v>3</v>
      </c>
      <c r="D230" s="12" t="s">
        <v>336</v>
      </c>
      <c r="E230" s="23" t="s">
        <v>42</v>
      </c>
      <c r="F230" s="12" t="s">
        <v>18</v>
      </c>
      <c r="G230" s="19" t="s">
        <v>95</v>
      </c>
      <c r="H230" s="12" t="s">
        <v>96</v>
      </c>
      <c r="I230" s="22" t="s">
        <v>16</v>
      </c>
      <c r="J230" s="12" t="s">
        <v>16</v>
      </c>
      <c r="K230" s="12" t="s">
        <v>16</v>
      </c>
    </row>
    <row r="231" spans="1:11" ht="30" x14ac:dyDescent="0.25">
      <c r="A231" s="45">
        <v>311</v>
      </c>
      <c r="B231" s="21">
        <v>19.3</v>
      </c>
      <c r="C231" s="42">
        <v>3</v>
      </c>
      <c r="D231" s="12" t="s">
        <v>336</v>
      </c>
      <c r="E231" s="19" t="s">
        <v>42</v>
      </c>
      <c r="F231" s="12" t="s">
        <v>18</v>
      </c>
      <c r="G231" s="19" t="s">
        <v>97</v>
      </c>
      <c r="H231" s="12" t="s">
        <v>98</v>
      </c>
      <c r="I231" s="22" t="s">
        <v>16</v>
      </c>
      <c r="J231" s="12" t="s">
        <v>16</v>
      </c>
      <c r="K231" s="12" t="s">
        <v>16</v>
      </c>
    </row>
    <row r="232" spans="1:11" ht="30" x14ac:dyDescent="0.25">
      <c r="A232" s="45">
        <v>311</v>
      </c>
      <c r="B232" s="21"/>
      <c r="C232" s="42">
        <v>3</v>
      </c>
      <c r="D232" s="12" t="s">
        <v>336</v>
      </c>
      <c r="E232" s="19" t="s">
        <v>39</v>
      </c>
      <c r="F232" s="12" t="s">
        <v>11</v>
      </c>
      <c r="G232" s="19" t="s">
        <v>97</v>
      </c>
      <c r="H232" s="12" t="s">
        <v>98</v>
      </c>
      <c r="I232" s="22" t="s">
        <v>16</v>
      </c>
      <c r="J232" s="12" t="s">
        <v>16</v>
      </c>
      <c r="K232" s="12" t="s">
        <v>16</v>
      </c>
    </row>
    <row r="233" spans="1:11" ht="30" x14ac:dyDescent="0.25">
      <c r="A233" s="45">
        <v>311</v>
      </c>
      <c r="B233" s="21"/>
      <c r="C233" s="42">
        <v>3</v>
      </c>
      <c r="D233" s="12" t="s">
        <v>336</v>
      </c>
      <c r="E233" s="19" t="s">
        <v>307</v>
      </c>
      <c r="F233" s="12" t="s">
        <v>11</v>
      </c>
      <c r="G233" s="19" t="s">
        <v>97</v>
      </c>
      <c r="H233" s="12" t="s">
        <v>98</v>
      </c>
      <c r="I233" s="22" t="s">
        <v>16</v>
      </c>
      <c r="J233" s="12" t="s">
        <v>16</v>
      </c>
      <c r="K233" s="12" t="s">
        <v>16</v>
      </c>
    </row>
    <row r="234" spans="1:11" ht="45" x14ac:dyDescent="0.25">
      <c r="A234" s="45">
        <v>312</v>
      </c>
      <c r="B234" s="21">
        <v>37.6</v>
      </c>
      <c r="C234" s="42">
        <v>3</v>
      </c>
      <c r="D234" s="12" t="s">
        <v>336</v>
      </c>
      <c r="E234" s="19" t="s">
        <v>42</v>
      </c>
      <c r="F234" s="12" t="s">
        <v>18</v>
      </c>
      <c r="G234" s="19" t="s">
        <v>99</v>
      </c>
      <c r="H234" s="12" t="s">
        <v>100</v>
      </c>
      <c r="I234" s="22" t="s">
        <v>16</v>
      </c>
      <c r="J234" s="12" t="s">
        <v>16</v>
      </c>
      <c r="K234" s="12" t="s">
        <v>16</v>
      </c>
    </row>
    <row r="235" spans="1:11" ht="45" x14ac:dyDescent="0.25">
      <c r="A235" s="45">
        <v>312</v>
      </c>
      <c r="B235" s="21"/>
      <c r="C235" s="42">
        <v>3</v>
      </c>
      <c r="D235" s="12" t="s">
        <v>336</v>
      </c>
      <c r="E235" s="19" t="s">
        <v>101</v>
      </c>
      <c r="F235" s="12" t="s">
        <v>25</v>
      </c>
      <c r="G235" s="19" t="s">
        <v>99</v>
      </c>
      <c r="H235" s="12" t="s">
        <v>100</v>
      </c>
      <c r="I235" s="22" t="s">
        <v>16</v>
      </c>
      <c r="J235" s="12" t="s">
        <v>16</v>
      </c>
      <c r="K235" s="12" t="s">
        <v>16</v>
      </c>
    </row>
    <row r="236" spans="1:11" ht="45" x14ac:dyDescent="0.25">
      <c r="A236" s="45">
        <v>312</v>
      </c>
      <c r="B236" s="21"/>
      <c r="C236" s="42">
        <v>3</v>
      </c>
      <c r="D236" s="12" t="s">
        <v>336</v>
      </c>
      <c r="E236" s="19" t="s">
        <v>39</v>
      </c>
      <c r="F236" s="12" t="s">
        <v>11</v>
      </c>
      <c r="G236" s="19" t="s">
        <v>99</v>
      </c>
      <c r="H236" s="12" t="s">
        <v>100</v>
      </c>
      <c r="I236" s="22" t="s">
        <v>16</v>
      </c>
      <c r="J236" s="12" t="s">
        <v>16</v>
      </c>
      <c r="K236" s="12" t="s">
        <v>16</v>
      </c>
    </row>
    <row r="237" spans="1:11" ht="45" x14ac:dyDescent="0.25">
      <c r="A237" s="45">
        <v>312</v>
      </c>
      <c r="B237" s="21"/>
      <c r="C237" s="42">
        <v>3</v>
      </c>
      <c r="D237" s="12" t="s">
        <v>336</v>
      </c>
      <c r="E237" s="19" t="s">
        <v>307</v>
      </c>
      <c r="F237" s="12" t="s">
        <v>11</v>
      </c>
      <c r="G237" s="19" t="s">
        <v>99</v>
      </c>
      <c r="H237" s="12" t="s">
        <v>100</v>
      </c>
      <c r="I237" s="22" t="s">
        <v>16</v>
      </c>
      <c r="J237" s="12" t="s">
        <v>16</v>
      </c>
      <c r="K237" s="12" t="s">
        <v>16</v>
      </c>
    </row>
    <row r="238" spans="1:11" ht="120" x14ac:dyDescent="0.25">
      <c r="A238" s="25" t="s">
        <v>102</v>
      </c>
      <c r="B238" s="22">
        <v>102</v>
      </c>
      <c r="C238" s="42">
        <v>2</v>
      </c>
      <c r="D238" s="13" t="s">
        <v>342</v>
      </c>
      <c r="E238" s="12" t="s">
        <v>317</v>
      </c>
      <c r="F238" s="12" t="s">
        <v>25</v>
      </c>
      <c r="G238" s="19" t="s">
        <v>103</v>
      </c>
      <c r="H238" s="12" t="s">
        <v>104</v>
      </c>
      <c r="I238" s="22" t="s">
        <v>16</v>
      </c>
      <c r="J238" s="12" t="s">
        <v>16</v>
      </c>
      <c r="K238" s="12" t="s">
        <v>14</v>
      </c>
    </row>
    <row r="239" spans="1:11" ht="120" x14ac:dyDescent="0.25">
      <c r="A239" s="25" t="s">
        <v>102</v>
      </c>
      <c r="B239" s="22"/>
      <c r="C239" s="42">
        <v>2</v>
      </c>
      <c r="D239" s="12" t="s">
        <v>343</v>
      </c>
      <c r="E239" s="12" t="s">
        <v>313</v>
      </c>
      <c r="F239" s="12" t="s">
        <v>25</v>
      </c>
      <c r="G239" s="19" t="s">
        <v>103</v>
      </c>
      <c r="H239" s="12" t="s">
        <v>104</v>
      </c>
      <c r="I239" s="22" t="s">
        <v>16</v>
      </c>
      <c r="J239" s="12" t="s">
        <v>16</v>
      </c>
      <c r="K239" s="12" t="s">
        <v>14</v>
      </c>
    </row>
    <row r="240" spans="1:11" ht="45" x14ac:dyDescent="0.25">
      <c r="A240" s="25" t="s">
        <v>105</v>
      </c>
      <c r="B240" s="22">
        <v>101</v>
      </c>
      <c r="C240" s="42">
        <v>2</v>
      </c>
      <c r="D240" s="12" t="s">
        <v>335</v>
      </c>
      <c r="E240" s="12" t="s">
        <v>101</v>
      </c>
      <c r="F240" s="12" t="s">
        <v>25</v>
      </c>
      <c r="G240" s="19" t="s">
        <v>106</v>
      </c>
      <c r="H240" s="12" t="s">
        <v>107</v>
      </c>
      <c r="I240" s="22" t="s">
        <v>16</v>
      </c>
      <c r="J240" s="12" t="s">
        <v>16</v>
      </c>
      <c r="K240" s="12" t="s">
        <v>14</v>
      </c>
    </row>
    <row r="241" spans="1:11" ht="45" x14ac:dyDescent="0.25">
      <c r="A241" s="25" t="s">
        <v>105</v>
      </c>
      <c r="B241" s="22"/>
      <c r="C241" s="42">
        <v>2</v>
      </c>
      <c r="D241" s="12" t="s">
        <v>335</v>
      </c>
      <c r="E241" s="12" t="s">
        <v>42</v>
      </c>
      <c r="F241" s="12" t="s">
        <v>25</v>
      </c>
      <c r="G241" s="19" t="s">
        <v>106</v>
      </c>
      <c r="H241" s="12" t="s">
        <v>107</v>
      </c>
      <c r="I241" s="22" t="s">
        <v>16</v>
      </c>
      <c r="J241" s="12" t="s">
        <v>16</v>
      </c>
      <c r="K241" s="12" t="s">
        <v>14</v>
      </c>
    </row>
    <row r="242" spans="1:11" ht="45" x14ac:dyDescent="0.25">
      <c r="A242" s="25" t="s">
        <v>105</v>
      </c>
      <c r="B242" s="22"/>
      <c r="C242" s="42">
        <v>2</v>
      </c>
      <c r="D242" s="12" t="s">
        <v>337</v>
      </c>
      <c r="E242" s="12" t="s">
        <v>101</v>
      </c>
      <c r="F242" s="12" t="s">
        <v>25</v>
      </c>
      <c r="G242" s="19" t="s">
        <v>106</v>
      </c>
      <c r="H242" s="12" t="s">
        <v>107</v>
      </c>
      <c r="I242" s="22" t="s">
        <v>16</v>
      </c>
      <c r="J242" s="12" t="s">
        <v>16</v>
      </c>
      <c r="K242" s="12" t="s">
        <v>14</v>
      </c>
    </row>
    <row r="243" spans="1:11" ht="52.5" customHeight="1" x14ac:dyDescent="0.25">
      <c r="A243" s="25" t="s">
        <v>105</v>
      </c>
      <c r="B243" s="22"/>
      <c r="C243" s="42">
        <v>2</v>
      </c>
      <c r="D243" s="12" t="s">
        <v>337</v>
      </c>
      <c r="E243" s="12" t="s">
        <v>42</v>
      </c>
      <c r="F243" s="12" t="s">
        <v>25</v>
      </c>
      <c r="G243" s="19" t="s">
        <v>106</v>
      </c>
      <c r="H243" s="12" t="s">
        <v>107</v>
      </c>
      <c r="I243" s="22" t="s">
        <v>16</v>
      </c>
      <c r="J243" s="12" t="s">
        <v>16</v>
      </c>
      <c r="K243" s="12" t="s">
        <v>14</v>
      </c>
    </row>
    <row r="244" spans="1:11" x14ac:dyDescent="0.25">
      <c r="A244" s="66">
        <f>SUBTOTAL(103,Таблица35[№ кабинета])</f>
        <v>242</v>
      </c>
      <c r="B244" s="67">
        <f>SUBTOTAL(109,B2:B243)</f>
        <v>1619.5</v>
      </c>
      <c r="C244" s="67">
        <f>SUBTOTAL(109,C2:C243)</f>
        <v>441</v>
      </c>
      <c r="D244" s="67">
        <f>SUBTOTAL(103,Таблица35[Образовательная программа])</f>
        <v>242</v>
      </c>
      <c r="E244" s="67">
        <f>SUBTOTAL(103,Таблица35[Учебные предметы])</f>
        <v>242</v>
      </c>
      <c r="F244" s="67">
        <f>SUBTOTAL(103,Таблица35[Форма занятий])</f>
        <v>242</v>
      </c>
      <c r="G244" s="67">
        <f>SUBTOTAL(109,G2:G243)</f>
        <v>0</v>
      </c>
      <c r="H244" s="67">
        <f>SUBTOTAL(109,H2:H243)</f>
        <v>0</v>
      </c>
      <c r="I244" s="68">
        <f>SUBTOTAL(103,Таблица35[[Наличие оборудования для обучающихся из числа лиц с ограниченными возможностями здоровья и инвалидов ]])</f>
        <v>242</v>
      </c>
      <c r="J244" s="68">
        <f>SUBTOTAL(103,Таблица35[Оборудования для обучающихся из числа лиц с ограниченными возможностями здоровья и инвалидов])</f>
        <v>222</v>
      </c>
      <c r="K244" s="69">
        <f>SUBTOTAL(109,K2:K243)</f>
        <v>0</v>
      </c>
    </row>
    <row r="245" spans="1:11" x14ac:dyDescent="0.25">
      <c r="C245" s="37"/>
    </row>
    <row r="246" spans="1:11" ht="15.75" x14ac:dyDescent="0.25">
      <c r="A246" s="56">
        <f>SUMPRODUCT(1/COUNTIF(A2:A243,A2:A243))</f>
        <v>41.000000000000114</v>
      </c>
      <c r="B246" s="57">
        <f>Таблица35[[#Totals],[Площать кабинета (м2)]]</f>
        <v>1619.5</v>
      </c>
      <c r="C246" s="37"/>
    </row>
    <row r="247" spans="1:11" x14ac:dyDescent="0.25">
      <c r="C247" s="37"/>
    </row>
    <row r="248" spans="1:11" x14ac:dyDescent="0.25">
      <c r="A248" s="52">
        <v>41</v>
      </c>
      <c r="B248" s="52">
        <v>1619.5</v>
      </c>
      <c r="C248" s="53" t="s">
        <v>363</v>
      </c>
    </row>
    <row r="250" spans="1:11" x14ac:dyDescent="0.25">
      <c r="A250" s="31"/>
      <c r="B250" s="31"/>
    </row>
  </sheetData>
  <dataValidations count="3">
    <dataValidation type="list" allowBlank="1" showInputMessage="1" showErrorMessage="1" sqref="K2:K243 I2:I243">
      <formula1>"да,нет"</formula1>
    </dataValidation>
    <dataValidation type="list" allowBlank="1" showInputMessage="1" showErrorMessage="1" sqref="C2:C243">
      <formula1>"1,2,3"</formula1>
    </dataValidation>
    <dataValidation type="list" allowBlank="1" showInputMessage="1" showErrorMessage="1" sqref="F2:F243">
      <formula1>"индивидуальные,групповые,мелкогрупповые"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122" zoomScaleNormal="100" workbookViewId="0">
      <selection activeCell="D132" sqref="D132"/>
    </sheetView>
  </sheetViews>
  <sheetFormatPr defaultRowHeight="15" x14ac:dyDescent="0.25"/>
  <cols>
    <col min="1" max="1" width="13.85546875" style="31" customWidth="1"/>
    <col min="2" max="2" width="18.42578125" style="31" customWidth="1"/>
    <col min="3" max="3" width="10.140625" style="31" customWidth="1"/>
    <col min="4" max="4" width="49" style="1" customWidth="1"/>
    <col min="5" max="5" width="29.7109375" style="1" customWidth="1"/>
    <col min="6" max="6" width="21.28515625" style="31" customWidth="1"/>
    <col min="7" max="7" width="45.85546875" style="37" customWidth="1"/>
    <col min="8" max="8" width="42.140625" style="1" customWidth="1"/>
    <col min="9" max="9" width="25.5703125" style="31" customWidth="1"/>
    <col min="10" max="10" width="59.7109375" style="1" customWidth="1"/>
    <col min="11" max="11" width="36" style="1" customWidth="1"/>
    <col min="12" max="16384" width="9.140625" style="1"/>
  </cols>
  <sheetData>
    <row r="1" spans="1:11" s="5" customFormat="1" ht="96.75" customHeight="1" x14ac:dyDescent="0.2">
      <c r="A1" s="11" t="s">
        <v>0</v>
      </c>
      <c r="B1" s="9" t="s">
        <v>9</v>
      </c>
      <c r="C1" s="9" t="s">
        <v>8</v>
      </c>
      <c r="D1" s="9" t="s">
        <v>7</v>
      </c>
      <c r="E1" s="9" t="s">
        <v>6</v>
      </c>
      <c r="F1" s="9" t="s">
        <v>4</v>
      </c>
      <c r="G1" s="9" t="s">
        <v>3</v>
      </c>
      <c r="H1" s="9" t="s">
        <v>2</v>
      </c>
      <c r="I1" s="9" t="s">
        <v>1</v>
      </c>
      <c r="J1" s="9" t="s">
        <v>10</v>
      </c>
      <c r="K1" s="10" t="s">
        <v>5</v>
      </c>
    </row>
    <row r="2" spans="1:11" ht="120" x14ac:dyDescent="0.25">
      <c r="A2" s="35">
        <v>101</v>
      </c>
      <c r="B2" s="22">
        <v>101.7</v>
      </c>
      <c r="C2" s="22">
        <v>1</v>
      </c>
      <c r="D2" s="12" t="s">
        <v>343</v>
      </c>
      <c r="E2" s="12" t="s">
        <v>108</v>
      </c>
      <c r="F2" s="22" t="s">
        <v>18</v>
      </c>
      <c r="G2" s="12" t="s">
        <v>109</v>
      </c>
      <c r="H2" s="12" t="s">
        <v>110</v>
      </c>
      <c r="I2" s="38" t="s">
        <v>16</v>
      </c>
      <c r="J2" s="12" t="s">
        <v>16</v>
      </c>
      <c r="K2" s="32" t="s">
        <v>14</v>
      </c>
    </row>
    <row r="3" spans="1:11" ht="120" x14ac:dyDescent="0.25">
      <c r="A3" s="35">
        <v>101</v>
      </c>
      <c r="B3" s="22"/>
      <c r="C3" s="22">
        <v>1</v>
      </c>
      <c r="D3" s="12" t="s">
        <v>343</v>
      </c>
      <c r="E3" s="12" t="s">
        <v>111</v>
      </c>
      <c r="F3" s="22" t="s">
        <v>18</v>
      </c>
      <c r="G3" s="12" t="s">
        <v>109</v>
      </c>
      <c r="H3" s="12" t="s">
        <v>110</v>
      </c>
      <c r="I3" s="38" t="s">
        <v>16</v>
      </c>
      <c r="J3" s="12" t="s">
        <v>16</v>
      </c>
      <c r="K3" s="32" t="s">
        <v>14</v>
      </c>
    </row>
    <row r="4" spans="1:11" ht="120" x14ac:dyDescent="0.25">
      <c r="A4" s="35">
        <v>101</v>
      </c>
      <c r="B4" s="22"/>
      <c r="C4" s="22">
        <v>1</v>
      </c>
      <c r="D4" s="12" t="s">
        <v>343</v>
      </c>
      <c r="E4" s="12" t="s">
        <v>112</v>
      </c>
      <c r="F4" s="22" t="s">
        <v>18</v>
      </c>
      <c r="G4" s="12" t="s">
        <v>109</v>
      </c>
      <c r="H4" s="12" t="s">
        <v>110</v>
      </c>
      <c r="I4" s="38" t="s">
        <v>16</v>
      </c>
      <c r="J4" s="12" t="s">
        <v>16</v>
      </c>
      <c r="K4" s="32" t="s">
        <v>14</v>
      </c>
    </row>
    <row r="5" spans="1:11" ht="120" x14ac:dyDescent="0.25">
      <c r="A5" s="35">
        <v>101</v>
      </c>
      <c r="B5" s="22"/>
      <c r="C5" s="22">
        <v>1</v>
      </c>
      <c r="D5" s="12" t="s">
        <v>343</v>
      </c>
      <c r="E5" s="12" t="s">
        <v>113</v>
      </c>
      <c r="F5" s="22" t="s">
        <v>18</v>
      </c>
      <c r="G5" s="12" t="s">
        <v>109</v>
      </c>
      <c r="H5" s="12" t="s">
        <v>110</v>
      </c>
      <c r="I5" s="38" t="s">
        <v>16</v>
      </c>
      <c r="J5" s="12" t="s">
        <v>16</v>
      </c>
      <c r="K5" s="32" t="s">
        <v>14</v>
      </c>
    </row>
    <row r="6" spans="1:11" ht="120" x14ac:dyDescent="0.25">
      <c r="A6" s="35">
        <v>101</v>
      </c>
      <c r="B6" s="22"/>
      <c r="C6" s="22">
        <v>1</v>
      </c>
      <c r="D6" s="12" t="s">
        <v>343</v>
      </c>
      <c r="E6" s="12" t="s">
        <v>114</v>
      </c>
      <c r="F6" s="22" t="s">
        <v>18</v>
      </c>
      <c r="G6" s="12" t="s">
        <v>109</v>
      </c>
      <c r="H6" s="12" t="s">
        <v>110</v>
      </c>
      <c r="I6" s="38" t="s">
        <v>16</v>
      </c>
      <c r="J6" s="12" t="s">
        <v>16</v>
      </c>
      <c r="K6" s="32" t="s">
        <v>14</v>
      </c>
    </row>
    <row r="7" spans="1:11" ht="120" x14ac:dyDescent="0.25">
      <c r="A7" s="35">
        <v>101</v>
      </c>
      <c r="B7" s="22"/>
      <c r="C7" s="22">
        <v>1</v>
      </c>
      <c r="D7" s="12" t="s">
        <v>343</v>
      </c>
      <c r="E7" s="12" t="s">
        <v>115</v>
      </c>
      <c r="F7" s="22" t="s">
        <v>18</v>
      </c>
      <c r="G7" s="12" t="s">
        <v>109</v>
      </c>
      <c r="H7" s="12" t="s">
        <v>110</v>
      </c>
      <c r="I7" s="38" t="s">
        <v>16</v>
      </c>
      <c r="J7" s="12" t="s">
        <v>16</v>
      </c>
      <c r="K7" s="32" t="s">
        <v>14</v>
      </c>
    </row>
    <row r="8" spans="1:11" ht="90" x14ac:dyDescent="0.25">
      <c r="A8" s="35">
        <v>102</v>
      </c>
      <c r="B8" s="25">
        <v>231.6</v>
      </c>
      <c r="C8" s="22">
        <v>1</v>
      </c>
      <c r="D8" s="12" t="s">
        <v>343</v>
      </c>
      <c r="E8" s="12" t="s">
        <v>118</v>
      </c>
      <c r="F8" s="22" t="s">
        <v>25</v>
      </c>
      <c r="G8" s="12" t="s">
        <v>116</v>
      </c>
      <c r="H8" s="12" t="s">
        <v>117</v>
      </c>
      <c r="I8" s="38" t="s">
        <v>16</v>
      </c>
      <c r="J8" s="12" t="s">
        <v>16</v>
      </c>
      <c r="K8" s="32" t="s">
        <v>14</v>
      </c>
    </row>
    <row r="9" spans="1:11" ht="90" x14ac:dyDescent="0.25">
      <c r="A9" s="35">
        <v>102</v>
      </c>
      <c r="B9" s="25"/>
      <c r="C9" s="22">
        <v>1</v>
      </c>
      <c r="D9" s="12" t="s">
        <v>343</v>
      </c>
      <c r="E9" s="12" t="s">
        <v>119</v>
      </c>
      <c r="F9" s="22" t="s">
        <v>25</v>
      </c>
      <c r="G9" s="12" t="s">
        <v>116</v>
      </c>
      <c r="H9" s="12" t="s">
        <v>117</v>
      </c>
      <c r="I9" s="38" t="s">
        <v>16</v>
      </c>
      <c r="J9" s="12" t="s">
        <v>16</v>
      </c>
      <c r="K9" s="32" t="s">
        <v>14</v>
      </c>
    </row>
    <row r="10" spans="1:11" ht="90" x14ac:dyDescent="0.25">
      <c r="A10" s="35">
        <v>102</v>
      </c>
      <c r="B10" s="25"/>
      <c r="C10" s="22">
        <v>1</v>
      </c>
      <c r="D10" s="12" t="s">
        <v>344</v>
      </c>
      <c r="E10" s="12" t="s">
        <v>120</v>
      </c>
      <c r="F10" s="22" t="s">
        <v>25</v>
      </c>
      <c r="G10" s="12" t="s">
        <v>116</v>
      </c>
      <c r="H10" s="12" t="s">
        <v>117</v>
      </c>
      <c r="I10" s="38" t="s">
        <v>16</v>
      </c>
      <c r="J10" s="12" t="s">
        <v>16</v>
      </c>
      <c r="K10" s="32" t="s">
        <v>14</v>
      </c>
    </row>
    <row r="11" spans="1:11" ht="90" x14ac:dyDescent="0.25">
      <c r="A11" s="35">
        <v>102</v>
      </c>
      <c r="B11" s="25"/>
      <c r="C11" s="22">
        <v>1</v>
      </c>
      <c r="D11" s="12" t="s">
        <v>344</v>
      </c>
      <c r="E11" s="12" t="s">
        <v>121</v>
      </c>
      <c r="F11" s="22" t="s">
        <v>25</v>
      </c>
      <c r="G11" s="12" t="s">
        <v>116</v>
      </c>
      <c r="H11" s="12" t="s">
        <v>117</v>
      </c>
      <c r="I11" s="38" t="s">
        <v>16</v>
      </c>
      <c r="J11" s="12" t="s">
        <v>16</v>
      </c>
      <c r="K11" s="32" t="s">
        <v>14</v>
      </c>
    </row>
    <row r="12" spans="1:11" ht="90" x14ac:dyDescent="0.25">
      <c r="A12" s="35">
        <v>102</v>
      </c>
      <c r="B12" s="25"/>
      <c r="C12" s="22">
        <v>1</v>
      </c>
      <c r="D12" s="12" t="s">
        <v>344</v>
      </c>
      <c r="E12" s="12" t="s">
        <v>122</v>
      </c>
      <c r="F12" s="22" t="s">
        <v>25</v>
      </c>
      <c r="G12" s="12" t="s">
        <v>116</v>
      </c>
      <c r="H12" s="12" t="s">
        <v>117</v>
      </c>
      <c r="I12" s="38" t="s">
        <v>16</v>
      </c>
      <c r="J12" s="12" t="s">
        <v>16</v>
      </c>
      <c r="K12" s="32" t="s">
        <v>14</v>
      </c>
    </row>
    <row r="13" spans="1:11" ht="126" x14ac:dyDescent="0.25">
      <c r="A13" s="35">
        <v>103</v>
      </c>
      <c r="B13" s="22">
        <v>9.3000000000000007</v>
      </c>
      <c r="C13" s="22">
        <v>1</v>
      </c>
      <c r="D13" s="12" t="s">
        <v>335</v>
      </c>
      <c r="E13" s="12" t="s">
        <v>17</v>
      </c>
      <c r="F13" s="22" t="s">
        <v>18</v>
      </c>
      <c r="G13" s="33" t="s">
        <v>123</v>
      </c>
      <c r="H13" s="12" t="s">
        <v>124</v>
      </c>
      <c r="I13" s="38" t="s">
        <v>16</v>
      </c>
      <c r="J13" s="12" t="s">
        <v>16</v>
      </c>
      <c r="K13" s="32" t="s">
        <v>14</v>
      </c>
    </row>
    <row r="14" spans="1:11" ht="126" x14ac:dyDescent="0.25">
      <c r="A14" s="35">
        <v>103</v>
      </c>
      <c r="B14" s="22"/>
      <c r="C14" s="22">
        <v>1</v>
      </c>
      <c r="D14" s="12" t="s">
        <v>335</v>
      </c>
      <c r="E14" s="12" t="s">
        <v>125</v>
      </c>
      <c r="F14" s="22" t="s">
        <v>11</v>
      </c>
      <c r="G14" s="33" t="s">
        <v>123</v>
      </c>
      <c r="H14" s="12" t="s">
        <v>124</v>
      </c>
      <c r="I14" s="38" t="s">
        <v>16</v>
      </c>
      <c r="J14" s="12" t="s">
        <v>16</v>
      </c>
      <c r="K14" s="32" t="s">
        <v>14</v>
      </c>
    </row>
    <row r="15" spans="1:11" ht="141.75" x14ac:dyDescent="0.25">
      <c r="A15" s="35">
        <v>104</v>
      </c>
      <c r="B15" s="22">
        <v>9.3000000000000007</v>
      </c>
      <c r="C15" s="22">
        <v>1</v>
      </c>
      <c r="D15" s="12" t="s">
        <v>335</v>
      </c>
      <c r="E15" s="12" t="s">
        <v>126</v>
      </c>
      <c r="F15" s="22" t="s">
        <v>11</v>
      </c>
      <c r="G15" s="33" t="s">
        <v>127</v>
      </c>
      <c r="H15" s="12" t="s">
        <v>128</v>
      </c>
      <c r="I15" s="38" t="s">
        <v>16</v>
      </c>
      <c r="J15" s="12" t="s">
        <v>16</v>
      </c>
      <c r="K15" s="32" t="s">
        <v>16</v>
      </c>
    </row>
    <row r="16" spans="1:11" ht="141.75" x14ac:dyDescent="0.25">
      <c r="A16" s="35">
        <v>104</v>
      </c>
      <c r="B16" s="22"/>
      <c r="C16" s="22">
        <v>1</v>
      </c>
      <c r="D16" s="12" t="s">
        <v>353</v>
      </c>
      <c r="E16" s="36" t="s">
        <v>126</v>
      </c>
      <c r="F16" s="7" t="s">
        <v>11</v>
      </c>
      <c r="G16" s="33" t="s">
        <v>127</v>
      </c>
      <c r="H16" s="36" t="s">
        <v>128</v>
      </c>
      <c r="I16" s="38" t="s">
        <v>16</v>
      </c>
      <c r="J16" s="12" t="s">
        <v>16</v>
      </c>
      <c r="K16" s="32" t="s">
        <v>16</v>
      </c>
    </row>
    <row r="17" spans="1:11" ht="252" x14ac:dyDescent="0.25">
      <c r="A17" s="35">
        <v>201</v>
      </c>
      <c r="B17" s="22">
        <v>78.3</v>
      </c>
      <c r="C17" s="22">
        <v>2</v>
      </c>
      <c r="D17" s="12" t="s">
        <v>354</v>
      </c>
      <c r="E17" s="12" t="s">
        <v>129</v>
      </c>
      <c r="F17" s="22" t="s">
        <v>25</v>
      </c>
      <c r="G17" s="15" t="s">
        <v>130</v>
      </c>
      <c r="H17" s="12" t="s">
        <v>131</v>
      </c>
      <c r="I17" s="38" t="s">
        <v>16</v>
      </c>
      <c r="J17" s="12" t="s">
        <v>16</v>
      </c>
      <c r="K17" s="32" t="s">
        <v>14</v>
      </c>
    </row>
    <row r="18" spans="1:11" ht="252" x14ac:dyDescent="0.25">
      <c r="A18" s="35">
        <v>201</v>
      </c>
      <c r="B18" s="22"/>
      <c r="C18" s="22">
        <v>2</v>
      </c>
      <c r="D18" s="12" t="s">
        <v>354</v>
      </c>
      <c r="E18" s="12" t="s">
        <v>132</v>
      </c>
      <c r="F18" s="22" t="s">
        <v>25</v>
      </c>
      <c r="G18" s="15" t="s">
        <v>130</v>
      </c>
      <c r="H18" s="12" t="s">
        <v>131</v>
      </c>
      <c r="I18" s="38" t="s">
        <v>16</v>
      </c>
      <c r="J18" s="12" t="s">
        <v>16</v>
      </c>
      <c r="K18" s="32" t="s">
        <v>14</v>
      </c>
    </row>
    <row r="19" spans="1:11" ht="252" x14ac:dyDescent="0.25">
      <c r="A19" s="35">
        <v>201</v>
      </c>
      <c r="B19" s="22"/>
      <c r="C19" s="22">
        <v>2</v>
      </c>
      <c r="D19" s="12" t="s">
        <v>353</v>
      </c>
      <c r="E19" s="47" t="s">
        <v>133</v>
      </c>
      <c r="F19" s="48" t="s">
        <v>25</v>
      </c>
      <c r="G19" s="33" t="s">
        <v>130</v>
      </c>
      <c r="H19" s="47" t="s">
        <v>131</v>
      </c>
      <c r="I19" s="38" t="s">
        <v>16</v>
      </c>
      <c r="J19" s="12" t="s">
        <v>16</v>
      </c>
      <c r="K19" s="32" t="s">
        <v>14</v>
      </c>
    </row>
    <row r="20" spans="1:11" ht="252" x14ac:dyDescent="0.25">
      <c r="A20" s="35">
        <v>201</v>
      </c>
      <c r="B20" s="22"/>
      <c r="C20" s="22">
        <v>2</v>
      </c>
      <c r="D20" s="12" t="s">
        <v>335</v>
      </c>
      <c r="E20" s="12" t="s">
        <v>133</v>
      </c>
      <c r="F20" s="22" t="s">
        <v>25</v>
      </c>
      <c r="G20" s="33" t="s">
        <v>130</v>
      </c>
      <c r="H20" s="12" t="s">
        <v>131</v>
      </c>
      <c r="I20" s="38" t="s">
        <v>16</v>
      </c>
      <c r="J20" s="12" t="s">
        <v>16</v>
      </c>
      <c r="K20" s="32" t="s">
        <v>14</v>
      </c>
    </row>
    <row r="21" spans="1:11" ht="252" x14ac:dyDescent="0.25">
      <c r="A21" s="35">
        <v>201</v>
      </c>
      <c r="B21" s="22"/>
      <c r="C21" s="7">
        <v>2</v>
      </c>
      <c r="D21" s="36" t="s">
        <v>362</v>
      </c>
      <c r="E21" s="36" t="s">
        <v>133</v>
      </c>
      <c r="F21" s="7" t="s">
        <v>25</v>
      </c>
      <c r="G21" s="33" t="s">
        <v>130</v>
      </c>
      <c r="H21" s="36" t="s">
        <v>131</v>
      </c>
      <c r="I21" s="38" t="s">
        <v>16</v>
      </c>
      <c r="J21" s="12" t="s">
        <v>16</v>
      </c>
      <c r="K21" s="32" t="s">
        <v>14</v>
      </c>
    </row>
    <row r="22" spans="1:11" ht="252" x14ac:dyDescent="0.25">
      <c r="A22" s="35">
        <v>201</v>
      </c>
      <c r="B22" s="22"/>
      <c r="C22" s="22">
        <v>2</v>
      </c>
      <c r="D22" s="12" t="s">
        <v>352</v>
      </c>
      <c r="E22" s="36" t="s">
        <v>133</v>
      </c>
      <c r="F22" s="7" t="s">
        <v>25</v>
      </c>
      <c r="G22" s="51" t="s">
        <v>130</v>
      </c>
      <c r="H22" s="36" t="s">
        <v>131</v>
      </c>
      <c r="I22" s="38" t="s">
        <v>16</v>
      </c>
      <c r="J22" s="12" t="s">
        <v>16</v>
      </c>
      <c r="K22" s="32" t="s">
        <v>14</v>
      </c>
    </row>
    <row r="23" spans="1:11" ht="267.75" x14ac:dyDescent="0.25">
      <c r="A23" s="35">
        <v>202</v>
      </c>
      <c r="B23" s="7">
        <v>54.2</v>
      </c>
      <c r="C23" s="39">
        <v>2</v>
      </c>
      <c r="D23" s="12" t="s">
        <v>354</v>
      </c>
      <c r="E23" s="12" t="s">
        <v>134</v>
      </c>
      <c r="F23" s="22" t="s">
        <v>18</v>
      </c>
      <c r="G23" s="15" t="s">
        <v>135</v>
      </c>
      <c r="H23" s="12" t="s">
        <v>136</v>
      </c>
      <c r="I23" s="8" t="s">
        <v>16</v>
      </c>
      <c r="J23" s="36" t="s">
        <v>16</v>
      </c>
      <c r="K23" s="32" t="s">
        <v>14</v>
      </c>
    </row>
    <row r="24" spans="1:11" ht="267.75" x14ac:dyDescent="0.25">
      <c r="A24" s="35">
        <v>202</v>
      </c>
      <c r="B24" s="22"/>
      <c r="C24" s="22">
        <v>2</v>
      </c>
      <c r="D24" s="12" t="s">
        <v>353</v>
      </c>
      <c r="E24" s="47" t="s">
        <v>134</v>
      </c>
      <c r="F24" s="48" t="s">
        <v>18</v>
      </c>
      <c r="G24" s="34" t="s">
        <v>135</v>
      </c>
      <c r="H24" s="47" t="s">
        <v>136</v>
      </c>
      <c r="I24" s="22" t="s">
        <v>16</v>
      </c>
      <c r="J24" s="12" t="s">
        <v>16</v>
      </c>
      <c r="K24" s="32" t="s">
        <v>14</v>
      </c>
    </row>
    <row r="25" spans="1:11" ht="267.75" x14ac:dyDescent="0.25">
      <c r="A25" s="35">
        <v>202</v>
      </c>
      <c r="B25" s="48"/>
      <c r="C25" s="48">
        <v>2</v>
      </c>
      <c r="D25" s="12" t="s">
        <v>335</v>
      </c>
      <c r="E25" s="47" t="s">
        <v>134</v>
      </c>
      <c r="F25" s="48" t="s">
        <v>18</v>
      </c>
      <c r="G25" s="33" t="s">
        <v>135</v>
      </c>
      <c r="H25" s="47" t="s">
        <v>136</v>
      </c>
      <c r="I25" s="49" t="s">
        <v>16</v>
      </c>
      <c r="J25" s="47" t="s">
        <v>16</v>
      </c>
      <c r="K25" s="32" t="s">
        <v>14</v>
      </c>
    </row>
    <row r="26" spans="1:11" ht="267.75" x14ac:dyDescent="0.25">
      <c r="A26" s="35">
        <v>202</v>
      </c>
      <c r="B26" s="22"/>
      <c r="C26" s="7">
        <v>2</v>
      </c>
      <c r="D26" s="36" t="s">
        <v>362</v>
      </c>
      <c r="E26" s="36" t="s">
        <v>134</v>
      </c>
      <c r="F26" s="7" t="s">
        <v>18</v>
      </c>
      <c r="G26" s="33" t="s">
        <v>135</v>
      </c>
      <c r="H26" s="36" t="s">
        <v>136</v>
      </c>
      <c r="I26" s="38" t="s">
        <v>16</v>
      </c>
      <c r="J26" s="12" t="s">
        <v>16</v>
      </c>
      <c r="K26" s="32" t="s">
        <v>14</v>
      </c>
    </row>
    <row r="27" spans="1:11" ht="267.75" x14ac:dyDescent="0.25">
      <c r="A27" s="35">
        <v>202</v>
      </c>
      <c r="B27" s="22"/>
      <c r="C27" s="22">
        <v>2</v>
      </c>
      <c r="D27" s="12" t="s">
        <v>352</v>
      </c>
      <c r="E27" s="12" t="s">
        <v>134</v>
      </c>
      <c r="F27" s="22" t="s">
        <v>18</v>
      </c>
      <c r="G27" s="15" t="s">
        <v>135</v>
      </c>
      <c r="H27" s="12" t="s">
        <v>136</v>
      </c>
      <c r="I27" s="38" t="s">
        <v>16</v>
      </c>
      <c r="J27" s="12" t="s">
        <v>16</v>
      </c>
      <c r="K27" s="32" t="s">
        <v>14</v>
      </c>
    </row>
    <row r="28" spans="1:11" ht="267.75" x14ac:dyDescent="0.25">
      <c r="A28" s="35">
        <v>202</v>
      </c>
      <c r="B28" s="22"/>
      <c r="C28" s="48">
        <v>2</v>
      </c>
      <c r="D28" s="47" t="s">
        <v>344</v>
      </c>
      <c r="E28" s="47" t="s">
        <v>137</v>
      </c>
      <c r="F28" s="48" t="s">
        <v>18</v>
      </c>
      <c r="G28" s="33" t="s">
        <v>135</v>
      </c>
      <c r="H28" s="47" t="s">
        <v>136</v>
      </c>
      <c r="I28" s="38" t="s">
        <v>16</v>
      </c>
      <c r="J28" s="12" t="s">
        <v>16</v>
      </c>
      <c r="K28" s="32" t="s">
        <v>14</v>
      </c>
    </row>
    <row r="29" spans="1:11" ht="267.75" x14ac:dyDescent="0.25">
      <c r="A29" s="35">
        <v>202</v>
      </c>
      <c r="B29" s="22"/>
      <c r="C29" s="22">
        <v>2</v>
      </c>
      <c r="D29" s="12" t="s">
        <v>344</v>
      </c>
      <c r="E29" s="12" t="s">
        <v>138</v>
      </c>
      <c r="F29" s="22" t="s">
        <v>18</v>
      </c>
      <c r="G29" s="33" t="s">
        <v>135</v>
      </c>
      <c r="H29" s="12" t="s">
        <v>136</v>
      </c>
      <c r="I29" s="38" t="s">
        <v>16</v>
      </c>
      <c r="J29" s="12" t="s">
        <v>16</v>
      </c>
      <c r="K29" s="32" t="s">
        <v>14</v>
      </c>
    </row>
    <row r="30" spans="1:11" ht="267.75" x14ac:dyDescent="0.25">
      <c r="A30" s="35">
        <v>202</v>
      </c>
      <c r="B30" s="22"/>
      <c r="C30" s="22">
        <v>2</v>
      </c>
      <c r="D30" s="12" t="s">
        <v>343</v>
      </c>
      <c r="E30" s="12" t="s">
        <v>139</v>
      </c>
      <c r="F30" s="22" t="s">
        <v>18</v>
      </c>
      <c r="G30" s="33" t="s">
        <v>135</v>
      </c>
      <c r="H30" s="12" t="s">
        <v>136</v>
      </c>
      <c r="I30" s="38" t="s">
        <v>16</v>
      </c>
      <c r="J30" s="12" t="s">
        <v>16</v>
      </c>
      <c r="K30" s="32" t="s">
        <v>14</v>
      </c>
    </row>
    <row r="31" spans="1:11" ht="236.25" customHeight="1" x14ac:dyDescent="0.25">
      <c r="A31" s="35">
        <v>202</v>
      </c>
      <c r="B31" s="22"/>
      <c r="C31" s="22">
        <v>2</v>
      </c>
      <c r="D31" s="12" t="s">
        <v>351</v>
      </c>
      <c r="E31" s="12" t="s">
        <v>140</v>
      </c>
      <c r="F31" s="22" t="s">
        <v>18</v>
      </c>
      <c r="G31" s="46" t="s">
        <v>135</v>
      </c>
      <c r="H31" s="12" t="s">
        <v>136</v>
      </c>
      <c r="I31" s="38" t="s">
        <v>16</v>
      </c>
      <c r="J31" s="12" t="s">
        <v>16</v>
      </c>
      <c r="K31" s="32" t="s">
        <v>14</v>
      </c>
    </row>
    <row r="32" spans="1:11" ht="267.75" x14ac:dyDescent="0.25">
      <c r="A32" s="35">
        <v>202</v>
      </c>
      <c r="B32" s="22"/>
      <c r="C32" s="22">
        <v>2</v>
      </c>
      <c r="D32" s="12" t="s">
        <v>355</v>
      </c>
      <c r="E32" s="12" t="s">
        <v>141</v>
      </c>
      <c r="F32" s="22" t="s">
        <v>18</v>
      </c>
      <c r="G32" s="33" t="s">
        <v>135</v>
      </c>
      <c r="H32" s="12" t="s">
        <v>136</v>
      </c>
      <c r="I32" s="38" t="s">
        <v>16</v>
      </c>
      <c r="J32" s="12" t="s">
        <v>16</v>
      </c>
      <c r="K32" s="32" t="s">
        <v>14</v>
      </c>
    </row>
    <row r="33" spans="1:11" ht="189" x14ac:dyDescent="0.25">
      <c r="A33" s="35">
        <v>203</v>
      </c>
      <c r="B33" s="22">
        <v>14.9</v>
      </c>
      <c r="C33" s="22">
        <v>2</v>
      </c>
      <c r="D33" s="12" t="s">
        <v>354</v>
      </c>
      <c r="E33" s="12" t="s">
        <v>126</v>
      </c>
      <c r="F33" s="22" t="s">
        <v>11</v>
      </c>
      <c r="G33" s="33" t="s">
        <v>142</v>
      </c>
      <c r="H33" s="12" t="s">
        <v>143</v>
      </c>
      <c r="I33" s="38" t="s">
        <v>14</v>
      </c>
      <c r="J33" s="12" t="s">
        <v>267</v>
      </c>
      <c r="K33" s="32" t="s">
        <v>14</v>
      </c>
    </row>
    <row r="34" spans="1:11" ht="189" x14ac:dyDescent="0.25">
      <c r="A34" s="35">
        <v>203</v>
      </c>
      <c r="B34" s="22"/>
      <c r="C34" s="22">
        <v>2</v>
      </c>
      <c r="D34" s="12" t="s">
        <v>352</v>
      </c>
      <c r="E34" s="12" t="s">
        <v>144</v>
      </c>
      <c r="F34" s="22" t="s">
        <v>11</v>
      </c>
      <c r="G34" s="33" t="s">
        <v>142</v>
      </c>
      <c r="H34" s="12" t="s">
        <v>145</v>
      </c>
      <c r="I34" s="38" t="s">
        <v>14</v>
      </c>
      <c r="J34" s="12" t="s">
        <v>267</v>
      </c>
      <c r="K34" s="32" t="s">
        <v>14</v>
      </c>
    </row>
    <row r="35" spans="1:11" ht="189" x14ac:dyDescent="0.25">
      <c r="A35" s="35">
        <v>203</v>
      </c>
      <c r="B35" s="22"/>
      <c r="C35" s="22">
        <v>2</v>
      </c>
      <c r="D35" s="12" t="s">
        <v>352</v>
      </c>
      <c r="E35" s="12" t="s">
        <v>146</v>
      </c>
      <c r="F35" s="22" t="s">
        <v>11</v>
      </c>
      <c r="G35" s="33" t="s">
        <v>142</v>
      </c>
      <c r="H35" s="12" t="s">
        <v>147</v>
      </c>
      <c r="I35" s="38" t="s">
        <v>14</v>
      </c>
      <c r="J35" s="12" t="s">
        <v>267</v>
      </c>
      <c r="K35" s="32" t="s">
        <v>14</v>
      </c>
    </row>
    <row r="36" spans="1:11" ht="189" x14ac:dyDescent="0.25">
      <c r="A36" s="35">
        <v>203</v>
      </c>
      <c r="B36" s="22"/>
      <c r="C36" s="22">
        <v>2</v>
      </c>
      <c r="D36" s="12" t="s">
        <v>348</v>
      </c>
      <c r="E36" s="12" t="s">
        <v>148</v>
      </c>
      <c r="F36" s="22" t="s">
        <v>11</v>
      </c>
      <c r="G36" s="34" t="s">
        <v>142</v>
      </c>
      <c r="H36" s="12" t="s">
        <v>147</v>
      </c>
      <c r="I36" s="38" t="s">
        <v>14</v>
      </c>
      <c r="J36" s="12" t="s">
        <v>267</v>
      </c>
      <c r="K36" s="32" t="s">
        <v>14</v>
      </c>
    </row>
    <row r="37" spans="1:11" ht="157.5" x14ac:dyDescent="0.25">
      <c r="A37" s="35">
        <v>203</v>
      </c>
      <c r="B37" s="22"/>
      <c r="C37" s="22">
        <v>2</v>
      </c>
      <c r="D37" s="12" t="s">
        <v>346</v>
      </c>
      <c r="E37" s="12" t="s">
        <v>126</v>
      </c>
      <c r="F37" s="22" t="s">
        <v>11</v>
      </c>
      <c r="G37" s="33" t="s">
        <v>149</v>
      </c>
      <c r="H37" s="12" t="s">
        <v>147</v>
      </c>
      <c r="I37" s="38" t="s">
        <v>14</v>
      </c>
      <c r="J37" s="12" t="s">
        <v>267</v>
      </c>
      <c r="K37" s="32" t="s">
        <v>14</v>
      </c>
    </row>
    <row r="38" spans="1:11" ht="157.5" x14ac:dyDescent="0.25">
      <c r="A38" s="35">
        <v>204</v>
      </c>
      <c r="B38" s="22">
        <v>16.600000000000001</v>
      </c>
      <c r="C38" s="22">
        <v>2</v>
      </c>
      <c r="D38" s="12" t="s">
        <v>352</v>
      </c>
      <c r="E38" s="12" t="s">
        <v>150</v>
      </c>
      <c r="F38" s="22" t="s">
        <v>11</v>
      </c>
      <c r="G38" s="33" t="s">
        <v>151</v>
      </c>
      <c r="H38" s="12" t="s">
        <v>152</v>
      </c>
      <c r="I38" s="38" t="s">
        <v>14</v>
      </c>
      <c r="J38" s="12" t="s">
        <v>267</v>
      </c>
      <c r="K38" s="32" t="s">
        <v>14</v>
      </c>
    </row>
    <row r="39" spans="1:11" ht="157.5" x14ac:dyDescent="0.25">
      <c r="A39" s="35">
        <v>204</v>
      </c>
      <c r="B39" s="22"/>
      <c r="C39" s="22">
        <v>2</v>
      </c>
      <c r="D39" s="12" t="s">
        <v>352</v>
      </c>
      <c r="E39" s="12" t="s">
        <v>153</v>
      </c>
      <c r="F39" s="22" t="s">
        <v>11</v>
      </c>
      <c r="G39" s="34" t="s">
        <v>151</v>
      </c>
      <c r="H39" s="12" t="s">
        <v>152</v>
      </c>
      <c r="I39" s="38" t="s">
        <v>14</v>
      </c>
      <c r="J39" s="12" t="s">
        <v>267</v>
      </c>
      <c r="K39" s="32" t="s">
        <v>14</v>
      </c>
    </row>
    <row r="40" spans="1:11" ht="157.5" x14ac:dyDescent="0.25">
      <c r="A40" s="35">
        <v>204</v>
      </c>
      <c r="B40" s="22"/>
      <c r="C40" s="22">
        <v>2</v>
      </c>
      <c r="D40" s="12" t="s">
        <v>352</v>
      </c>
      <c r="E40" s="12" t="s">
        <v>154</v>
      </c>
      <c r="F40" s="22" t="s">
        <v>11</v>
      </c>
      <c r="G40" s="15" t="s">
        <v>151</v>
      </c>
      <c r="H40" s="12" t="s">
        <v>152</v>
      </c>
      <c r="I40" s="38" t="s">
        <v>14</v>
      </c>
      <c r="J40" s="12" t="s">
        <v>267</v>
      </c>
      <c r="K40" s="32" t="s">
        <v>14</v>
      </c>
    </row>
    <row r="41" spans="1:11" ht="157.5" x14ac:dyDescent="0.25">
      <c r="A41" s="35">
        <v>204</v>
      </c>
      <c r="B41" s="22"/>
      <c r="C41" s="22">
        <v>2</v>
      </c>
      <c r="D41" s="12" t="s">
        <v>354</v>
      </c>
      <c r="E41" s="12" t="s">
        <v>126</v>
      </c>
      <c r="F41" s="22" t="s">
        <v>11</v>
      </c>
      <c r="G41" s="15" t="s">
        <v>151</v>
      </c>
      <c r="H41" s="12" t="s">
        <v>152</v>
      </c>
      <c r="I41" s="38" t="s">
        <v>14</v>
      </c>
      <c r="J41" s="12" t="s">
        <v>267</v>
      </c>
      <c r="K41" s="32" t="s">
        <v>14</v>
      </c>
    </row>
    <row r="42" spans="1:11" ht="126" x14ac:dyDescent="0.25">
      <c r="A42" s="35">
        <v>205</v>
      </c>
      <c r="B42" s="22">
        <v>16.600000000000001</v>
      </c>
      <c r="C42" s="22">
        <v>2</v>
      </c>
      <c r="D42" s="12" t="s">
        <v>352</v>
      </c>
      <c r="E42" s="12" t="s">
        <v>155</v>
      </c>
      <c r="F42" s="22" t="s">
        <v>11</v>
      </c>
      <c r="G42" s="33" t="s">
        <v>156</v>
      </c>
      <c r="H42" s="12" t="s">
        <v>152</v>
      </c>
      <c r="I42" s="38" t="s">
        <v>14</v>
      </c>
      <c r="J42" s="12" t="s">
        <v>267</v>
      </c>
      <c r="K42" s="32" t="s">
        <v>14</v>
      </c>
    </row>
    <row r="43" spans="1:11" ht="126" x14ac:dyDescent="0.25">
      <c r="A43" s="35">
        <v>205</v>
      </c>
      <c r="B43" s="22"/>
      <c r="C43" s="22">
        <v>2</v>
      </c>
      <c r="D43" s="12" t="s">
        <v>352</v>
      </c>
      <c r="E43" s="12" t="s">
        <v>157</v>
      </c>
      <c r="F43" s="22" t="s">
        <v>11</v>
      </c>
      <c r="G43" s="33" t="s">
        <v>156</v>
      </c>
      <c r="H43" s="12" t="s">
        <v>152</v>
      </c>
      <c r="I43" s="38" t="s">
        <v>14</v>
      </c>
      <c r="J43" s="12" t="s">
        <v>267</v>
      </c>
      <c r="K43" s="32" t="s">
        <v>14</v>
      </c>
    </row>
    <row r="44" spans="1:11" ht="126" x14ac:dyDescent="0.25">
      <c r="A44" s="35">
        <v>205</v>
      </c>
      <c r="B44" s="22"/>
      <c r="C44" s="22">
        <v>2</v>
      </c>
      <c r="D44" s="12" t="s">
        <v>352</v>
      </c>
      <c r="E44" s="12" t="s">
        <v>85</v>
      </c>
      <c r="F44" s="22" t="s">
        <v>11</v>
      </c>
      <c r="G44" s="33" t="s">
        <v>156</v>
      </c>
      <c r="H44" s="12" t="s">
        <v>152</v>
      </c>
      <c r="I44" s="38" t="s">
        <v>14</v>
      </c>
      <c r="J44" s="12" t="s">
        <v>267</v>
      </c>
      <c r="K44" s="32" t="s">
        <v>14</v>
      </c>
    </row>
    <row r="45" spans="1:11" ht="126" x14ac:dyDescent="0.25">
      <c r="A45" s="35">
        <v>205</v>
      </c>
      <c r="B45" s="22"/>
      <c r="C45" s="22">
        <v>2</v>
      </c>
      <c r="D45" s="12" t="s">
        <v>346</v>
      </c>
      <c r="E45" s="12" t="s">
        <v>126</v>
      </c>
      <c r="F45" s="22" t="s">
        <v>11</v>
      </c>
      <c r="G45" s="33" t="s">
        <v>156</v>
      </c>
      <c r="H45" s="12" t="s">
        <v>152</v>
      </c>
      <c r="I45" s="38" t="s">
        <v>14</v>
      </c>
      <c r="J45" s="12" t="s">
        <v>267</v>
      </c>
      <c r="K45" s="32" t="s">
        <v>14</v>
      </c>
    </row>
    <row r="46" spans="1:11" ht="141.75" x14ac:dyDescent="0.25">
      <c r="A46" s="35">
        <v>206</v>
      </c>
      <c r="B46" s="22">
        <v>16.600000000000001</v>
      </c>
      <c r="C46" s="22">
        <v>2</v>
      </c>
      <c r="D46" s="12" t="s">
        <v>352</v>
      </c>
      <c r="E46" s="12" t="s">
        <v>146</v>
      </c>
      <c r="F46" s="22" t="s">
        <v>11</v>
      </c>
      <c r="G46" s="33" t="s">
        <v>158</v>
      </c>
      <c r="H46" s="12" t="s">
        <v>152</v>
      </c>
      <c r="I46" s="38" t="s">
        <v>16</v>
      </c>
      <c r="J46" s="12" t="s">
        <v>16</v>
      </c>
      <c r="K46" s="32" t="s">
        <v>14</v>
      </c>
    </row>
    <row r="47" spans="1:11" ht="141.75" x14ac:dyDescent="0.25">
      <c r="A47" s="35">
        <v>206</v>
      </c>
      <c r="B47" s="22"/>
      <c r="C47" s="22">
        <v>2</v>
      </c>
      <c r="D47" s="12" t="s">
        <v>352</v>
      </c>
      <c r="E47" s="12" t="s">
        <v>157</v>
      </c>
      <c r="F47" s="22" t="s">
        <v>11</v>
      </c>
      <c r="G47" s="33" t="s">
        <v>158</v>
      </c>
      <c r="H47" s="12" t="s">
        <v>152</v>
      </c>
      <c r="I47" s="38" t="s">
        <v>16</v>
      </c>
      <c r="J47" s="12" t="s">
        <v>16</v>
      </c>
      <c r="K47" s="32" t="s">
        <v>14</v>
      </c>
    </row>
    <row r="48" spans="1:11" ht="141.75" x14ac:dyDescent="0.25">
      <c r="A48" s="35">
        <v>206</v>
      </c>
      <c r="B48" s="22"/>
      <c r="C48" s="22">
        <v>2</v>
      </c>
      <c r="D48" s="12" t="s">
        <v>352</v>
      </c>
      <c r="E48" s="12" t="s">
        <v>85</v>
      </c>
      <c r="F48" s="22" t="s">
        <v>18</v>
      </c>
      <c r="G48" s="33" t="s">
        <v>158</v>
      </c>
      <c r="H48" s="12" t="s">
        <v>152</v>
      </c>
      <c r="I48" s="38" t="s">
        <v>16</v>
      </c>
      <c r="J48" s="12" t="s">
        <v>16</v>
      </c>
      <c r="K48" s="32" t="s">
        <v>14</v>
      </c>
    </row>
    <row r="49" spans="1:11" ht="141.75" x14ac:dyDescent="0.25">
      <c r="A49" s="35">
        <v>206</v>
      </c>
      <c r="B49" s="7"/>
      <c r="C49" s="7">
        <v>2</v>
      </c>
      <c r="D49" s="12" t="s">
        <v>352</v>
      </c>
      <c r="E49" s="36" t="s">
        <v>157</v>
      </c>
      <c r="F49" s="7" t="s">
        <v>11</v>
      </c>
      <c r="G49" s="33" t="s">
        <v>158</v>
      </c>
      <c r="H49" s="36" t="s">
        <v>152</v>
      </c>
      <c r="I49" s="8" t="s">
        <v>16</v>
      </c>
      <c r="J49" s="36" t="s">
        <v>16</v>
      </c>
      <c r="K49" s="32" t="s">
        <v>14</v>
      </c>
    </row>
    <row r="50" spans="1:11" ht="141.75" x14ac:dyDescent="0.25">
      <c r="A50" s="35">
        <v>206</v>
      </c>
      <c r="B50" s="22"/>
      <c r="C50" s="22">
        <v>2</v>
      </c>
      <c r="D50" s="12" t="s">
        <v>353</v>
      </c>
      <c r="E50" s="12" t="s">
        <v>126</v>
      </c>
      <c r="F50" s="22" t="s">
        <v>11</v>
      </c>
      <c r="G50" s="15" t="s">
        <v>158</v>
      </c>
      <c r="H50" s="12" t="s">
        <v>152</v>
      </c>
      <c r="I50" s="22" t="s">
        <v>16</v>
      </c>
      <c r="J50" s="12" t="s">
        <v>16</v>
      </c>
      <c r="K50" s="32" t="s">
        <v>14</v>
      </c>
    </row>
    <row r="51" spans="1:11" s="2" customFormat="1" ht="141.75" x14ac:dyDescent="0.25">
      <c r="A51" s="35">
        <v>206</v>
      </c>
      <c r="B51" s="48"/>
      <c r="C51" s="48">
        <v>2</v>
      </c>
      <c r="D51" s="12" t="s">
        <v>354</v>
      </c>
      <c r="E51" s="47" t="s">
        <v>126</v>
      </c>
      <c r="F51" s="48" t="s">
        <v>11</v>
      </c>
      <c r="G51" s="34" t="s">
        <v>158</v>
      </c>
      <c r="H51" s="47" t="s">
        <v>152</v>
      </c>
      <c r="I51" s="49" t="s">
        <v>16</v>
      </c>
      <c r="J51" s="47" t="s">
        <v>16</v>
      </c>
      <c r="K51" s="32" t="s">
        <v>14</v>
      </c>
    </row>
    <row r="52" spans="1:11" ht="141.75" x14ac:dyDescent="0.25">
      <c r="A52" s="35">
        <v>207</v>
      </c>
      <c r="B52" s="22">
        <v>16.600000000000001</v>
      </c>
      <c r="C52" s="22">
        <v>2</v>
      </c>
      <c r="D52" s="12" t="s">
        <v>362</v>
      </c>
      <c r="E52" s="12" t="s">
        <v>159</v>
      </c>
      <c r="F52" s="22" t="s">
        <v>11</v>
      </c>
      <c r="G52" s="15" t="s">
        <v>160</v>
      </c>
      <c r="H52" s="12" t="s">
        <v>152</v>
      </c>
      <c r="I52" s="22" t="s">
        <v>14</v>
      </c>
      <c r="J52" s="12" t="s">
        <v>267</v>
      </c>
      <c r="K52" s="32" t="s">
        <v>14</v>
      </c>
    </row>
    <row r="53" spans="1:11" ht="141.75" x14ac:dyDescent="0.25">
      <c r="A53" s="35">
        <v>207</v>
      </c>
      <c r="B53" s="22"/>
      <c r="C53" s="22">
        <v>2</v>
      </c>
      <c r="D53" s="12" t="s">
        <v>362</v>
      </c>
      <c r="E53" s="12" t="s">
        <v>85</v>
      </c>
      <c r="F53" s="22" t="s">
        <v>18</v>
      </c>
      <c r="G53" s="15" t="s">
        <v>160</v>
      </c>
      <c r="H53" s="12" t="s">
        <v>152</v>
      </c>
      <c r="I53" s="22" t="s">
        <v>14</v>
      </c>
      <c r="J53" s="12" t="s">
        <v>267</v>
      </c>
      <c r="K53" s="32" t="s">
        <v>14</v>
      </c>
    </row>
    <row r="54" spans="1:11" ht="141.75" x14ac:dyDescent="0.25">
      <c r="A54" s="35">
        <v>207</v>
      </c>
      <c r="B54" s="22"/>
      <c r="C54" s="22">
        <v>2</v>
      </c>
      <c r="D54" s="12" t="s">
        <v>362</v>
      </c>
      <c r="E54" s="12" t="s">
        <v>126</v>
      </c>
      <c r="F54" s="22" t="s">
        <v>11</v>
      </c>
      <c r="G54" s="15" t="s">
        <v>160</v>
      </c>
      <c r="H54" s="12" t="s">
        <v>152</v>
      </c>
      <c r="I54" s="22" t="s">
        <v>14</v>
      </c>
      <c r="J54" s="12" t="s">
        <v>267</v>
      </c>
      <c r="K54" s="32" t="s">
        <v>14</v>
      </c>
    </row>
    <row r="55" spans="1:11" ht="204.75" x14ac:dyDescent="0.25">
      <c r="A55" s="35">
        <v>208</v>
      </c>
      <c r="B55" s="7">
        <v>62.1</v>
      </c>
      <c r="C55" s="7">
        <v>2</v>
      </c>
      <c r="D55" s="12" t="s">
        <v>335</v>
      </c>
      <c r="E55" s="50" t="s">
        <v>125</v>
      </c>
      <c r="F55" s="39" t="s">
        <v>11</v>
      </c>
      <c r="G55" s="33" t="s">
        <v>161</v>
      </c>
      <c r="H55" s="50" t="s">
        <v>162</v>
      </c>
      <c r="I55" s="40" t="s">
        <v>16</v>
      </c>
      <c r="J55" s="36" t="s">
        <v>16</v>
      </c>
      <c r="K55" s="32" t="s">
        <v>14</v>
      </c>
    </row>
    <row r="56" spans="1:11" ht="204.75" x14ac:dyDescent="0.25">
      <c r="A56" s="35">
        <v>208</v>
      </c>
      <c r="B56" s="22"/>
      <c r="C56" s="22">
        <v>2</v>
      </c>
      <c r="D56" s="12" t="s">
        <v>353</v>
      </c>
      <c r="E56" s="12" t="s">
        <v>163</v>
      </c>
      <c r="F56" s="22" t="s">
        <v>25</v>
      </c>
      <c r="G56" s="15" t="s">
        <v>161</v>
      </c>
      <c r="H56" s="12" t="s">
        <v>162</v>
      </c>
      <c r="I56" s="22" t="s">
        <v>16</v>
      </c>
      <c r="J56" s="12" t="s">
        <v>16</v>
      </c>
      <c r="K56" s="32" t="s">
        <v>14</v>
      </c>
    </row>
    <row r="57" spans="1:11" ht="204.75" x14ac:dyDescent="0.25">
      <c r="A57" s="35">
        <v>208</v>
      </c>
      <c r="B57" s="48"/>
      <c r="C57" s="48">
        <v>2</v>
      </c>
      <c r="D57" s="47" t="s">
        <v>355</v>
      </c>
      <c r="E57" s="47" t="s">
        <v>164</v>
      </c>
      <c r="F57" s="48" t="s">
        <v>25</v>
      </c>
      <c r="G57" s="33" t="s">
        <v>161</v>
      </c>
      <c r="H57" s="47" t="s">
        <v>162</v>
      </c>
      <c r="I57" s="49" t="s">
        <v>16</v>
      </c>
      <c r="J57" s="47" t="s">
        <v>16</v>
      </c>
      <c r="K57" s="32" t="s">
        <v>14</v>
      </c>
    </row>
    <row r="58" spans="1:11" ht="204.75" x14ac:dyDescent="0.25">
      <c r="A58" s="35">
        <v>208</v>
      </c>
      <c r="B58" s="22"/>
      <c r="C58" s="22">
        <v>2</v>
      </c>
      <c r="D58" s="12" t="s">
        <v>335</v>
      </c>
      <c r="E58" s="12" t="s">
        <v>85</v>
      </c>
      <c r="F58" s="22" t="s">
        <v>11</v>
      </c>
      <c r="G58" s="33" t="s">
        <v>161</v>
      </c>
      <c r="H58" s="12" t="s">
        <v>162</v>
      </c>
      <c r="I58" s="38" t="s">
        <v>16</v>
      </c>
      <c r="J58" s="12" t="s">
        <v>16</v>
      </c>
      <c r="K58" s="32" t="s">
        <v>14</v>
      </c>
    </row>
    <row r="59" spans="1:11" ht="165" x14ac:dyDescent="0.25">
      <c r="A59" s="35" t="s">
        <v>165</v>
      </c>
      <c r="B59" s="22">
        <v>5.8</v>
      </c>
      <c r="C59" s="22">
        <v>2</v>
      </c>
      <c r="D59" s="12" t="s">
        <v>355</v>
      </c>
      <c r="E59" s="12" t="s">
        <v>166</v>
      </c>
      <c r="F59" s="22" t="s">
        <v>11</v>
      </c>
      <c r="G59" s="13" t="s">
        <v>167</v>
      </c>
      <c r="H59" s="12" t="s">
        <v>168</v>
      </c>
      <c r="I59" s="38" t="s">
        <v>16</v>
      </c>
      <c r="J59" s="12" t="s">
        <v>16</v>
      </c>
      <c r="K59" s="32" t="s">
        <v>14</v>
      </c>
    </row>
    <row r="60" spans="1:11" ht="165" x14ac:dyDescent="0.25">
      <c r="A60" s="35" t="s">
        <v>165</v>
      </c>
      <c r="B60" s="22"/>
      <c r="C60" s="22">
        <v>2</v>
      </c>
      <c r="D60" s="12" t="s">
        <v>355</v>
      </c>
      <c r="E60" s="12" t="s">
        <v>169</v>
      </c>
      <c r="F60" s="22" t="s">
        <v>11</v>
      </c>
      <c r="G60" s="13" t="s">
        <v>167</v>
      </c>
      <c r="H60" s="12" t="s">
        <v>168</v>
      </c>
      <c r="I60" s="38" t="s">
        <v>16</v>
      </c>
      <c r="J60" s="12" t="s">
        <v>16</v>
      </c>
      <c r="K60" s="32" t="s">
        <v>14</v>
      </c>
    </row>
    <row r="61" spans="1:11" ht="135" x14ac:dyDescent="0.25">
      <c r="A61" s="35">
        <v>211</v>
      </c>
      <c r="B61" s="22">
        <v>17.2</v>
      </c>
      <c r="C61" s="22">
        <v>2</v>
      </c>
      <c r="D61" s="12" t="s">
        <v>352</v>
      </c>
      <c r="E61" s="12" t="s">
        <v>170</v>
      </c>
      <c r="F61" s="22" t="s">
        <v>11</v>
      </c>
      <c r="G61" s="12" t="s">
        <v>171</v>
      </c>
      <c r="H61" s="12" t="s">
        <v>172</v>
      </c>
      <c r="I61" s="38" t="s">
        <v>16</v>
      </c>
      <c r="J61" s="12" t="s">
        <v>16</v>
      </c>
      <c r="K61" s="32" t="s">
        <v>16</v>
      </c>
    </row>
    <row r="62" spans="1:11" ht="135" x14ac:dyDescent="0.25">
      <c r="A62" s="35">
        <v>211</v>
      </c>
      <c r="B62" s="22"/>
      <c r="C62" s="22">
        <v>2</v>
      </c>
      <c r="D62" s="12" t="s">
        <v>352</v>
      </c>
      <c r="E62" s="12" t="s">
        <v>17</v>
      </c>
      <c r="F62" s="22" t="s">
        <v>18</v>
      </c>
      <c r="G62" s="12" t="s">
        <v>171</v>
      </c>
      <c r="H62" s="12" t="s">
        <v>172</v>
      </c>
      <c r="I62" s="38" t="s">
        <v>16</v>
      </c>
      <c r="J62" s="12" t="s">
        <v>16</v>
      </c>
      <c r="K62" s="32" t="s">
        <v>16</v>
      </c>
    </row>
    <row r="63" spans="1:11" ht="135" x14ac:dyDescent="0.25">
      <c r="A63" s="35">
        <v>211</v>
      </c>
      <c r="B63" s="22"/>
      <c r="C63" s="22">
        <v>2</v>
      </c>
      <c r="D63" s="12" t="s">
        <v>352</v>
      </c>
      <c r="E63" s="12" t="s">
        <v>157</v>
      </c>
      <c r="F63" s="22" t="s">
        <v>11</v>
      </c>
      <c r="G63" s="12" t="s">
        <v>171</v>
      </c>
      <c r="H63" s="12" t="s">
        <v>172</v>
      </c>
      <c r="I63" s="38" t="s">
        <v>16</v>
      </c>
      <c r="J63" s="12" t="s">
        <v>16</v>
      </c>
      <c r="K63" s="32" t="s">
        <v>16</v>
      </c>
    </row>
    <row r="64" spans="1:11" ht="180" x14ac:dyDescent="0.25">
      <c r="A64" s="35" t="s">
        <v>173</v>
      </c>
      <c r="B64" s="22">
        <v>15.7</v>
      </c>
      <c r="C64" s="22">
        <v>2</v>
      </c>
      <c r="D64" s="12" t="s">
        <v>353</v>
      </c>
      <c r="E64" s="12" t="s">
        <v>125</v>
      </c>
      <c r="F64" s="22" t="s">
        <v>11</v>
      </c>
      <c r="G64" s="12" t="s">
        <v>174</v>
      </c>
      <c r="H64" s="12" t="s">
        <v>175</v>
      </c>
      <c r="I64" s="38" t="s">
        <v>16</v>
      </c>
      <c r="J64" s="12" t="s">
        <v>16</v>
      </c>
      <c r="K64" s="32" t="s">
        <v>14</v>
      </c>
    </row>
    <row r="65" spans="1:11" ht="180" x14ac:dyDescent="0.25">
      <c r="A65" s="35" t="s">
        <v>173</v>
      </c>
      <c r="B65" s="22"/>
      <c r="C65" s="22">
        <v>2</v>
      </c>
      <c r="D65" s="12" t="s">
        <v>353</v>
      </c>
      <c r="E65" s="12" t="s">
        <v>17</v>
      </c>
      <c r="F65" s="22" t="s">
        <v>18</v>
      </c>
      <c r="G65" s="12" t="s">
        <v>174</v>
      </c>
      <c r="H65" s="12" t="s">
        <v>175</v>
      </c>
      <c r="I65" s="38" t="s">
        <v>16</v>
      </c>
      <c r="J65" s="12" t="s">
        <v>16</v>
      </c>
      <c r="K65" s="32" t="s">
        <v>14</v>
      </c>
    </row>
    <row r="66" spans="1:11" ht="180" x14ac:dyDescent="0.25">
      <c r="A66" s="35" t="s">
        <v>173</v>
      </c>
      <c r="B66" s="22"/>
      <c r="C66" s="22">
        <v>2</v>
      </c>
      <c r="D66" s="12" t="s">
        <v>353</v>
      </c>
      <c r="E66" s="12" t="s">
        <v>176</v>
      </c>
      <c r="F66" s="22" t="s">
        <v>11</v>
      </c>
      <c r="G66" s="12" t="s">
        <v>174</v>
      </c>
      <c r="H66" s="12" t="s">
        <v>175</v>
      </c>
      <c r="I66" s="38" t="s">
        <v>16</v>
      </c>
      <c r="J66" s="12" t="s">
        <v>16</v>
      </c>
      <c r="K66" s="32" t="s">
        <v>14</v>
      </c>
    </row>
    <row r="67" spans="1:11" ht="165" x14ac:dyDescent="0.25">
      <c r="A67" s="35" t="s">
        <v>177</v>
      </c>
      <c r="B67" s="22">
        <v>12.8</v>
      </c>
      <c r="C67" s="22">
        <v>2</v>
      </c>
      <c r="D67" s="12" t="s">
        <v>353</v>
      </c>
      <c r="E67" s="12" t="s">
        <v>125</v>
      </c>
      <c r="F67" s="22" t="s">
        <v>11</v>
      </c>
      <c r="G67" s="12" t="s">
        <v>178</v>
      </c>
      <c r="H67" s="12" t="s">
        <v>179</v>
      </c>
      <c r="I67" s="38" t="s">
        <v>16</v>
      </c>
      <c r="J67" s="12" t="s">
        <v>16</v>
      </c>
      <c r="K67" s="32" t="s">
        <v>14</v>
      </c>
    </row>
    <row r="68" spans="1:11" ht="165" x14ac:dyDescent="0.25">
      <c r="A68" s="35" t="s">
        <v>177</v>
      </c>
      <c r="B68" s="22"/>
      <c r="C68" s="22">
        <v>2</v>
      </c>
      <c r="D68" s="12" t="s">
        <v>353</v>
      </c>
      <c r="E68" s="12" t="s">
        <v>85</v>
      </c>
      <c r="F68" s="22" t="s">
        <v>18</v>
      </c>
      <c r="G68" s="12" t="s">
        <v>178</v>
      </c>
      <c r="H68" s="12" t="s">
        <v>179</v>
      </c>
      <c r="I68" s="38" t="s">
        <v>16</v>
      </c>
      <c r="J68" s="12" t="s">
        <v>16</v>
      </c>
      <c r="K68" s="32" t="s">
        <v>14</v>
      </c>
    </row>
    <row r="69" spans="1:11" ht="165" x14ac:dyDescent="0.25">
      <c r="A69" s="35" t="s">
        <v>177</v>
      </c>
      <c r="B69" s="22"/>
      <c r="C69" s="22">
        <v>2</v>
      </c>
      <c r="D69" s="12" t="s">
        <v>353</v>
      </c>
      <c r="E69" s="12" t="s">
        <v>176</v>
      </c>
      <c r="F69" s="22" t="s">
        <v>11</v>
      </c>
      <c r="G69" s="12" t="s">
        <v>178</v>
      </c>
      <c r="H69" s="12" t="s">
        <v>179</v>
      </c>
      <c r="I69" s="38" t="s">
        <v>16</v>
      </c>
      <c r="J69" s="12" t="s">
        <v>16</v>
      </c>
      <c r="K69" s="32" t="s">
        <v>14</v>
      </c>
    </row>
    <row r="70" spans="1:11" ht="180" x14ac:dyDescent="0.25">
      <c r="A70" s="35" t="s">
        <v>180</v>
      </c>
      <c r="B70" s="22">
        <v>14.9</v>
      </c>
      <c r="C70" s="22">
        <v>2</v>
      </c>
      <c r="D70" s="12" t="s">
        <v>353</v>
      </c>
      <c r="E70" s="12" t="s">
        <v>125</v>
      </c>
      <c r="F70" s="22" t="s">
        <v>11</v>
      </c>
      <c r="G70" s="12" t="s">
        <v>181</v>
      </c>
      <c r="H70" s="12" t="s">
        <v>182</v>
      </c>
      <c r="I70" s="38" t="s">
        <v>14</v>
      </c>
      <c r="J70" s="12" t="s">
        <v>16</v>
      </c>
      <c r="K70" s="32" t="s">
        <v>14</v>
      </c>
    </row>
    <row r="71" spans="1:11" ht="180" x14ac:dyDescent="0.25">
      <c r="A71" s="35" t="s">
        <v>180</v>
      </c>
      <c r="B71" s="22"/>
      <c r="C71" s="22">
        <v>2</v>
      </c>
      <c r="D71" s="12" t="s">
        <v>353</v>
      </c>
      <c r="E71" s="12" t="s">
        <v>17</v>
      </c>
      <c r="F71" s="22" t="s">
        <v>18</v>
      </c>
      <c r="G71" s="12" t="s">
        <v>181</v>
      </c>
      <c r="H71" s="12" t="s">
        <v>182</v>
      </c>
      <c r="I71" s="38" t="s">
        <v>14</v>
      </c>
      <c r="J71" s="12" t="s">
        <v>16</v>
      </c>
      <c r="K71" s="32" t="s">
        <v>14</v>
      </c>
    </row>
    <row r="72" spans="1:11" ht="150" x14ac:dyDescent="0.25">
      <c r="A72" s="35" t="s">
        <v>183</v>
      </c>
      <c r="B72" s="22">
        <v>12.4</v>
      </c>
      <c r="C72" s="22">
        <v>2</v>
      </c>
      <c r="D72" s="12" t="s">
        <v>353</v>
      </c>
      <c r="E72" s="12" t="s">
        <v>125</v>
      </c>
      <c r="F72" s="22" t="s">
        <v>11</v>
      </c>
      <c r="G72" s="12" t="s">
        <v>184</v>
      </c>
      <c r="H72" s="12" t="s">
        <v>185</v>
      </c>
      <c r="I72" s="38" t="s">
        <v>14</v>
      </c>
      <c r="J72" s="12" t="s">
        <v>14</v>
      </c>
      <c r="K72" s="32" t="s">
        <v>14</v>
      </c>
    </row>
    <row r="73" spans="1:11" ht="150" x14ac:dyDescent="0.25">
      <c r="A73" s="35" t="s">
        <v>183</v>
      </c>
      <c r="B73" s="22"/>
      <c r="C73" s="22">
        <v>2</v>
      </c>
      <c r="D73" s="12" t="s">
        <v>353</v>
      </c>
      <c r="E73" s="12" t="s">
        <v>17</v>
      </c>
      <c r="F73" s="22" t="s">
        <v>18</v>
      </c>
      <c r="G73" s="12" t="s">
        <v>184</v>
      </c>
      <c r="H73" s="12" t="s">
        <v>185</v>
      </c>
      <c r="I73" s="38" t="s">
        <v>14</v>
      </c>
      <c r="J73" s="12" t="s">
        <v>267</v>
      </c>
      <c r="K73" s="32" t="s">
        <v>14</v>
      </c>
    </row>
    <row r="74" spans="1:11" ht="150" x14ac:dyDescent="0.25">
      <c r="A74" s="35" t="s">
        <v>183</v>
      </c>
      <c r="B74" s="22"/>
      <c r="C74" s="22">
        <v>2</v>
      </c>
      <c r="D74" s="12" t="s">
        <v>346</v>
      </c>
      <c r="E74" s="12" t="s">
        <v>169</v>
      </c>
      <c r="F74" s="22" t="s">
        <v>11</v>
      </c>
      <c r="G74" s="12" t="s">
        <v>184</v>
      </c>
      <c r="H74" s="12" t="s">
        <v>185</v>
      </c>
      <c r="I74" s="38" t="s">
        <v>14</v>
      </c>
      <c r="J74" s="12" t="s">
        <v>267</v>
      </c>
      <c r="K74" s="32" t="s">
        <v>14</v>
      </c>
    </row>
    <row r="75" spans="1:11" ht="165" x14ac:dyDescent="0.25">
      <c r="A75" s="35">
        <v>214</v>
      </c>
      <c r="B75" s="22">
        <v>15.9</v>
      </c>
      <c r="C75" s="22">
        <v>2</v>
      </c>
      <c r="D75" s="12" t="s">
        <v>353</v>
      </c>
      <c r="E75" s="12" t="s">
        <v>125</v>
      </c>
      <c r="F75" s="22" t="s">
        <v>11</v>
      </c>
      <c r="G75" s="12" t="s">
        <v>186</v>
      </c>
      <c r="H75" s="12" t="s">
        <v>187</v>
      </c>
      <c r="I75" s="38" t="s">
        <v>14</v>
      </c>
      <c r="J75" s="12" t="s">
        <v>267</v>
      </c>
      <c r="K75" s="32" t="s">
        <v>14</v>
      </c>
    </row>
    <row r="76" spans="1:11" ht="165" x14ac:dyDescent="0.25">
      <c r="A76" s="35">
        <v>214</v>
      </c>
      <c r="B76" s="22"/>
      <c r="C76" s="22">
        <v>2</v>
      </c>
      <c r="D76" s="12" t="s">
        <v>353</v>
      </c>
      <c r="E76" s="12" t="s">
        <v>17</v>
      </c>
      <c r="F76" s="22" t="s">
        <v>18</v>
      </c>
      <c r="G76" s="12" t="s">
        <v>186</v>
      </c>
      <c r="H76" s="12" t="s">
        <v>187</v>
      </c>
      <c r="I76" s="38" t="s">
        <v>14</v>
      </c>
      <c r="J76" s="12" t="s">
        <v>267</v>
      </c>
      <c r="K76" s="32" t="s">
        <v>14</v>
      </c>
    </row>
    <row r="77" spans="1:11" ht="165" x14ac:dyDescent="0.25">
      <c r="A77" s="35">
        <v>214</v>
      </c>
      <c r="B77" s="22"/>
      <c r="C77" s="22">
        <v>2</v>
      </c>
      <c r="D77" s="12" t="s">
        <v>347</v>
      </c>
      <c r="E77" s="12" t="s">
        <v>188</v>
      </c>
      <c r="F77" s="22" t="s">
        <v>11</v>
      </c>
      <c r="G77" s="12" t="s">
        <v>186</v>
      </c>
      <c r="H77" s="12" t="s">
        <v>187</v>
      </c>
      <c r="I77" s="38" t="s">
        <v>14</v>
      </c>
      <c r="J77" s="12" t="s">
        <v>267</v>
      </c>
      <c r="K77" s="32" t="s">
        <v>14</v>
      </c>
    </row>
    <row r="78" spans="1:11" ht="255" x14ac:dyDescent="0.25">
      <c r="A78" s="35">
        <v>215</v>
      </c>
      <c r="B78" s="22">
        <v>30.9</v>
      </c>
      <c r="C78" s="22">
        <v>2</v>
      </c>
      <c r="D78" s="12" t="s">
        <v>342</v>
      </c>
      <c r="E78" s="12" t="s">
        <v>189</v>
      </c>
      <c r="F78" s="22" t="s">
        <v>18</v>
      </c>
      <c r="G78" s="12" t="s">
        <v>190</v>
      </c>
      <c r="H78" s="12" t="s">
        <v>16</v>
      </c>
      <c r="I78" s="38" t="s">
        <v>16</v>
      </c>
      <c r="J78" s="12" t="s">
        <v>16</v>
      </c>
      <c r="K78" s="32" t="s">
        <v>14</v>
      </c>
    </row>
    <row r="79" spans="1:11" ht="255" x14ac:dyDescent="0.25">
      <c r="A79" s="35">
        <v>301</v>
      </c>
      <c r="B79" s="22">
        <v>61.6</v>
      </c>
      <c r="C79" s="22">
        <v>3</v>
      </c>
      <c r="D79" s="12" t="s">
        <v>342</v>
      </c>
      <c r="E79" s="12" t="s">
        <v>191</v>
      </c>
      <c r="F79" s="22" t="s">
        <v>18</v>
      </c>
      <c r="G79" s="12" t="s">
        <v>192</v>
      </c>
      <c r="H79" s="12" t="s">
        <v>16</v>
      </c>
      <c r="I79" s="38" t="s">
        <v>16</v>
      </c>
      <c r="J79" s="12" t="s">
        <v>16</v>
      </c>
      <c r="K79" s="32" t="s">
        <v>14</v>
      </c>
    </row>
    <row r="80" spans="1:11" ht="255" x14ac:dyDescent="0.25">
      <c r="A80" s="35">
        <v>301</v>
      </c>
      <c r="B80" s="22"/>
      <c r="C80" s="22">
        <v>3</v>
      </c>
      <c r="D80" s="12" t="s">
        <v>342</v>
      </c>
      <c r="E80" s="12" t="s">
        <v>193</v>
      </c>
      <c r="F80" s="22" t="s">
        <v>18</v>
      </c>
      <c r="G80" s="12" t="s">
        <v>192</v>
      </c>
      <c r="H80" s="12" t="s">
        <v>16</v>
      </c>
      <c r="I80" s="38" t="s">
        <v>16</v>
      </c>
      <c r="J80" s="12" t="s">
        <v>16</v>
      </c>
      <c r="K80" s="32" t="s">
        <v>14</v>
      </c>
    </row>
    <row r="81" spans="1:11" ht="255" x14ac:dyDescent="0.25">
      <c r="A81" s="35">
        <v>301</v>
      </c>
      <c r="B81" s="22"/>
      <c r="C81" s="22">
        <v>3</v>
      </c>
      <c r="D81" s="12" t="s">
        <v>342</v>
      </c>
      <c r="E81" s="12" t="s">
        <v>194</v>
      </c>
      <c r="F81" s="22" t="s">
        <v>18</v>
      </c>
      <c r="G81" s="12" t="s">
        <v>192</v>
      </c>
      <c r="H81" s="12" t="s">
        <v>16</v>
      </c>
      <c r="I81" s="38" t="s">
        <v>16</v>
      </c>
      <c r="J81" s="12" t="s">
        <v>16</v>
      </c>
      <c r="K81" s="32" t="s">
        <v>14</v>
      </c>
    </row>
    <row r="82" spans="1:11" ht="255" x14ac:dyDescent="0.25">
      <c r="A82" s="35">
        <v>301</v>
      </c>
      <c r="B82" s="22"/>
      <c r="C82" s="22">
        <v>3</v>
      </c>
      <c r="D82" s="12" t="s">
        <v>342</v>
      </c>
      <c r="E82" s="12" t="s">
        <v>195</v>
      </c>
      <c r="F82" s="22" t="s">
        <v>18</v>
      </c>
      <c r="G82" s="12" t="s">
        <v>192</v>
      </c>
      <c r="H82" s="12" t="s">
        <v>16</v>
      </c>
      <c r="I82" s="38" t="s">
        <v>16</v>
      </c>
      <c r="J82" s="12" t="s">
        <v>16</v>
      </c>
      <c r="K82" s="32" t="s">
        <v>14</v>
      </c>
    </row>
    <row r="83" spans="1:11" ht="255" x14ac:dyDescent="0.25">
      <c r="A83" s="35">
        <v>301</v>
      </c>
      <c r="B83" s="22"/>
      <c r="C83" s="22">
        <v>3</v>
      </c>
      <c r="D83" s="12" t="s">
        <v>351</v>
      </c>
      <c r="E83" s="12" t="s">
        <v>191</v>
      </c>
      <c r="F83" s="22" t="s">
        <v>18</v>
      </c>
      <c r="G83" s="12" t="s">
        <v>192</v>
      </c>
      <c r="H83" s="12" t="s">
        <v>16</v>
      </c>
      <c r="I83" s="38" t="s">
        <v>16</v>
      </c>
      <c r="J83" s="12" t="s">
        <v>16</v>
      </c>
      <c r="K83" s="32" t="s">
        <v>14</v>
      </c>
    </row>
    <row r="84" spans="1:11" ht="255" x14ac:dyDescent="0.25">
      <c r="A84" s="35">
        <v>301</v>
      </c>
      <c r="B84" s="22"/>
      <c r="C84" s="22">
        <v>3</v>
      </c>
      <c r="D84" s="12" t="s">
        <v>351</v>
      </c>
      <c r="E84" s="12" t="s">
        <v>194</v>
      </c>
      <c r="F84" s="22" t="s">
        <v>18</v>
      </c>
      <c r="G84" s="12" t="s">
        <v>192</v>
      </c>
      <c r="H84" s="12" t="s">
        <v>16</v>
      </c>
      <c r="I84" s="38" t="s">
        <v>16</v>
      </c>
      <c r="J84" s="12" t="s">
        <v>16</v>
      </c>
      <c r="K84" s="32" t="s">
        <v>14</v>
      </c>
    </row>
    <row r="85" spans="1:11" ht="255" x14ac:dyDescent="0.25">
      <c r="A85" s="35">
        <v>301</v>
      </c>
      <c r="B85" s="22"/>
      <c r="C85" s="22">
        <v>3</v>
      </c>
      <c r="D85" s="12" t="s">
        <v>351</v>
      </c>
      <c r="E85" s="12" t="s">
        <v>193</v>
      </c>
      <c r="F85" s="22" t="s">
        <v>18</v>
      </c>
      <c r="G85" s="12" t="s">
        <v>192</v>
      </c>
      <c r="H85" s="12" t="s">
        <v>16</v>
      </c>
      <c r="I85" s="38" t="s">
        <v>16</v>
      </c>
      <c r="J85" s="12" t="s">
        <v>16</v>
      </c>
      <c r="K85" s="32" t="s">
        <v>14</v>
      </c>
    </row>
    <row r="86" spans="1:11" ht="255" x14ac:dyDescent="0.25">
      <c r="A86" s="35">
        <v>301</v>
      </c>
      <c r="B86" s="22"/>
      <c r="C86" s="22">
        <v>3</v>
      </c>
      <c r="D86" s="12" t="s">
        <v>351</v>
      </c>
      <c r="E86" s="12" t="s">
        <v>196</v>
      </c>
      <c r="F86" s="22" t="s">
        <v>18</v>
      </c>
      <c r="G86" s="12" t="s">
        <v>192</v>
      </c>
      <c r="H86" s="12" t="s">
        <v>16</v>
      </c>
      <c r="I86" s="38" t="s">
        <v>16</v>
      </c>
      <c r="J86" s="12" t="s">
        <v>16</v>
      </c>
      <c r="K86" s="32" t="s">
        <v>14</v>
      </c>
    </row>
    <row r="87" spans="1:11" ht="240" x14ac:dyDescent="0.25">
      <c r="A87" s="35">
        <v>302</v>
      </c>
      <c r="B87" s="22">
        <v>43</v>
      </c>
      <c r="C87" s="22">
        <v>3</v>
      </c>
      <c r="D87" s="12" t="s">
        <v>342</v>
      </c>
      <c r="E87" s="12" t="s">
        <v>197</v>
      </c>
      <c r="F87" s="22" t="s">
        <v>18</v>
      </c>
      <c r="G87" s="12" t="s">
        <v>198</v>
      </c>
      <c r="H87" s="12" t="s">
        <v>16</v>
      </c>
      <c r="I87" s="38" t="s">
        <v>14</v>
      </c>
      <c r="J87" s="12" t="s">
        <v>268</v>
      </c>
      <c r="K87" s="32" t="s">
        <v>14</v>
      </c>
    </row>
    <row r="88" spans="1:11" ht="240" x14ac:dyDescent="0.25">
      <c r="A88" s="35">
        <v>302</v>
      </c>
      <c r="B88" s="22"/>
      <c r="C88" s="22">
        <v>3</v>
      </c>
      <c r="D88" s="12" t="s">
        <v>342</v>
      </c>
      <c r="E88" s="12" t="s">
        <v>199</v>
      </c>
      <c r="F88" s="22" t="s">
        <v>18</v>
      </c>
      <c r="G88" s="12" t="s">
        <v>198</v>
      </c>
      <c r="H88" s="12" t="s">
        <v>16</v>
      </c>
      <c r="I88" s="38" t="s">
        <v>14</v>
      </c>
      <c r="J88" s="12" t="s">
        <v>268</v>
      </c>
      <c r="K88" s="32" t="s">
        <v>14</v>
      </c>
    </row>
    <row r="89" spans="1:11" ht="240" x14ac:dyDescent="0.25">
      <c r="A89" s="35">
        <v>302</v>
      </c>
      <c r="B89" s="22"/>
      <c r="C89" s="22">
        <v>3</v>
      </c>
      <c r="D89" s="12" t="s">
        <v>342</v>
      </c>
      <c r="E89" s="12" t="s">
        <v>200</v>
      </c>
      <c r="F89" s="22" t="s">
        <v>18</v>
      </c>
      <c r="G89" s="12" t="s">
        <v>198</v>
      </c>
      <c r="H89" s="12" t="s">
        <v>16</v>
      </c>
      <c r="I89" s="38" t="s">
        <v>14</v>
      </c>
      <c r="J89" s="12" t="s">
        <v>268</v>
      </c>
      <c r="K89" s="32" t="s">
        <v>14</v>
      </c>
    </row>
    <row r="90" spans="1:11" ht="240" x14ac:dyDescent="0.25">
      <c r="A90" s="35">
        <v>302</v>
      </c>
      <c r="B90" s="22"/>
      <c r="C90" s="22">
        <v>3</v>
      </c>
      <c r="D90" s="12" t="s">
        <v>351</v>
      </c>
      <c r="E90" s="12" t="s">
        <v>197</v>
      </c>
      <c r="F90" s="22" t="s">
        <v>18</v>
      </c>
      <c r="G90" s="12" t="s">
        <v>198</v>
      </c>
      <c r="H90" s="12" t="s">
        <v>16</v>
      </c>
      <c r="I90" s="38" t="s">
        <v>14</v>
      </c>
      <c r="J90" s="12" t="s">
        <v>268</v>
      </c>
      <c r="K90" s="32" t="s">
        <v>14</v>
      </c>
    </row>
    <row r="91" spans="1:11" ht="240" x14ac:dyDescent="0.25">
      <c r="A91" s="35">
        <v>302</v>
      </c>
      <c r="B91" s="22"/>
      <c r="C91" s="22">
        <v>3</v>
      </c>
      <c r="D91" s="12" t="s">
        <v>351</v>
      </c>
      <c r="E91" s="12" t="s">
        <v>199</v>
      </c>
      <c r="F91" s="22" t="s">
        <v>18</v>
      </c>
      <c r="G91" s="12" t="s">
        <v>198</v>
      </c>
      <c r="H91" s="12" t="s">
        <v>16</v>
      </c>
      <c r="I91" s="38" t="s">
        <v>14</v>
      </c>
      <c r="J91" s="12" t="s">
        <v>268</v>
      </c>
      <c r="K91" s="32" t="s">
        <v>14</v>
      </c>
    </row>
    <row r="92" spans="1:11" ht="240" x14ac:dyDescent="0.25">
      <c r="A92" s="35">
        <v>302</v>
      </c>
      <c r="B92" s="22"/>
      <c r="C92" s="22">
        <v>3</v>
      </c>
      <c r="D92" s="12" t="s">
        <v>351</v>
      </c>
      <c r="E92" s="12" t="s">
        <v>200</v>
      </c>
      <c r="F92" s="22" t="s">
        <v>18</v>
      </c>
      <c r="G92" s="12" t="s">
        <v>198</v>
      </c>
      <c r="H92" s="12" t="s">
        <v>16</v>
      </c>
      <c r="I92" s="38" t="s">
        <v>14</v>
      </c>
      <c r="J92" s="12" t="s">
        <v>268</v>
      </c>
      <c r="K92" s="32" t="s">
        <v>14</v>
      </c>
    </row>
    <row r="93" spans="1:11" ht="240" x14ac:dyDescent="0.25">
      <c r="A93" s="35">
        <v>302</v>
      </c>
      <c r="B93" s="22"/>
      <c r="C93" s="22">
        <v>3</v>
      </c>
      <c r="D93" s="12" t="s">
        <v>351</v>
      </c>
      <c r="E93" s="12" t="s">
        <v>201</v>
      </c>
      <c r="F93" s="22" t="s">
        <v>18</v>
      </c>
      <c r="G93" s="12" t="s">
        <v>198</v>
      </c>
      <c r="H93" s="12" t="s">
        <v>16</v>
      </c>
      <c r="I93" s="38" t="s">
        <v>14</v>
      </c>
      <c r="J93" s="12" t="s">
        <v>268</v>
      </c>
      <c r="K93" s="32" t="s">
        <v>14</v>
      </c>
    </row>
    <row r="94" spans="1:11" ht="240" x14ac:dyDescent="0.25">
      <c r="A94" s="35">
        <v>302</v>
      </c>
      <c r="B94" s="22"/>
      <c r="C94" s="22">
        <v>3</v>
      </c>
      <c r="D94" s="12" t="s">
        <v>351</v>
      </c>
      <c r="E94" s="12" t="s">
        <v>202</v>
      </c>
      <c r="F94" s="22" t="s">
        <v>18</v>
      </c>
      <c r="G94" s="12" t="s">
        <v>198</v>
      </c>
      <c r="H94" s="12" t="s">
        <v>16</v>
      </c>
      <c r="I94" s="38" t="s">
        <v>14</v>
      </c>
      <c r="J94" s="12" t="s">
        <v>268</v>
      </c>
      <c r="K94" s="32" t="s">
        <v>14</v>
      </c>
    </row>
    <row r="95" spans="1:11" ht="240" x14ac:dyDescent="0.25">
      <c r="A95" s="35">
        <v>302</v>
      </c>
      <c r="B95" s="22"/>
      <c r="C95" s="22">
        <v>3</v>
      </c>
      <c r="D95" s="12" t="s">
        <v>349</v>
      </c>
      <c r="E95" s="12" t="s">
        <v>200</v>
      </c>
      <c r="F95" s="22" t="s">
        <v>11</v>
      </c>
      <c r="G95" s="12" t="s">
        <v>198</v>
      </c>
      <c r="H95" s="12" t="s">
        <v>16</v>
      </c>
      <c r="I95" s="38" t="s">
        <v>14</v>
      </c>
      <c r="J95" s="12" t="s">
        <v>268</v>
      </c>
      <c r="K95" s="32" t="s">
        <v>14</v>
      </c>
    </row>
    <row r="96" spans="1:11" ht="226.5" customHeight="1" x14ac:dyDescent="0.25">
      <c r="A96" s="35">
        <v>302</v>
      </c>
      <c r="B96" s="22"/>
      <c r="C96" s="22">
        <v>3</v>
      </c>
      <c r="D96" s="12" t="s">
        <v>349</v>
      </c>
      <c r="E96" s="12" t="s">
        <v>197</v>
      </c>
      <c r="F96" s="22" t="s">
        <v>11</v>
      </c>
      <c r="G96" s="12" t="s">
        <v>198</v>
      </c>
      <c r="H96" s="12" t="s">
        <v>16</v>
      </c>
      <c r="I96" s="38" t="s">
        <v>14</v>
      </c>
      <c r="J96" s="12" t="s">
        <v>268</v>
      </c>
      <c r="K96" s="32" t="s">
        <v>14</v>
      </c>
    </row>
    <row r="97" spans="1:11" ht="240" x14ac:dyDescent="0.25">
      <c r="A97" s="35">
        <v>302</v>
      </c>
      <c r="B97" s="22"/>
      <c r="C97" s="22">
        <v>3</v>
      </c>
      <c r="D97" s="12" t="s">
        <v>350</v>
      </c>
      <c r="E97" s="12" t="s">
        <v>200</v>
      </c>
      <c r="F97" s="22" t="s">
        <v>11</v>
      </c>
      <c r="G97" s="12" t="s">
        <v>198</v>
      </c>
      <c r="H97" s="12" t="s">
        <v>16</v>
      </c>
      <c r="I97" s="38" t="s">
        <v>14</v>
      </c>
      <c r="J97" s="12" t="s">
        <v>268</v>
      </c>
      <c r="K97" s="32" t="s">
        <v>14</v>
      </c>
    </row>
    <row r="98" spans="1:11" ht="240" x14ac:dyDescent="0.25">
      <c r="A98" s="35">
        <v>302</v>
      </c>
      <c r="B98" s="22"/>
      <c r="C98" s="22">
        <v>3</v>
      </c>
      <c r="D98" s="12" t="s">
        <v>350</v>
      </c>
      <c r="E98" s="12" t="s">
        <v>197</v>
      </c>
      <c r="F98" s="22" t="s">
        <v>11</v>
      </c>
      <c r="G98" s="12" t="s">
        <v>198</v>
      </c>
      <c r="H98" s="12" t="s">
        <v>16</v>
      </c>
      <c r="I98" s="38" t="s">
        <v>14</v>
      </c>
      <c r="J98" s="12" t="s">
        <v>268</v>
      </c>
      <c r="K98" s="32" t="s">
        <v>14</v>
      </c>
    </row>
    <row r="99" spans="1:11" ht="165" x14ac:dyDescent="0.25">
      <c r="A99" s="35">
        <v>303</v>
      </c>
      <c r="B99" s="22">
        <v>31.1</v>
      </c>
      <c r="C99" s="22">
        <v>3</v>
      </c>
      <c r="D99" s="12" t="s">
        <v>352</v>
      </c>
      <c r="E99" s="12" t="s">
        <v>203</v>
      </c>
      <c r="F99" s="22" t="s">
        <v>18</v>
      </c>
      <c r="G99" s="12" t="s">
        <v>204</v>
      </c>
      <c r="H99" s="12" t="s">
        <v>205</v>
      </c>
      <c r="I99" s="38" t="s">
        <v>14</v>
      </c>
      <c r="J99" s="12" t="s">
        <v>269</v>
      </c>
      <c r="K99" s="32" t="s">
        <v>14</v>
      </c>
    </row>
    <row r="100" spans="1:11" ht="165" x14ac:dyDescent="0.25">
      <c r="A100" s="35">
        <v>303</v>
      </c>
      <c r="B100" s="22"/>
      <c r="C100" s="22">
        <v>3</v>
      </c>
      <c r="D100" s="12" t="s">
        <v>352</v>
      </c>
      <c r="E100" s="12" t="s">
        <v>206</v>
      </c>
      <c r="F100" s="22" t="s">
        <v>18</v>
      </c>
      <c r="G100" s="12" t="s">
        <v>204</v>
      </c>
      <c r="H100" s="12" t="s">
        <v>205</v>
      </c>
      <c r="I100" s="38" t="s">
        <v>14</v>
      </c>
      <c r="J100" s="12" t="s">
        <v>270</v>
      </c>
      <c r="K100" s="32" t="s">
        <v>14</v>
      </c>
    </row>
    <row r="101" spans="1:11" ht="165" x14ac:dyDescent="0.25">
      <c r="A101" s="35">
        <v>303</v>
      </c>
      <c r="B101" s="22"/>
      <c r="C101" s="22">
        <v>3</v>
      </c>
      <c r="D101" s="12" t="s">
        <v>352</v>
      </c>
      <c r="E101" s="12" t="s">
        <v>207</v>
      </c>
      <c r="F101" s="22" t="s">
        <v>18</v>
      </c>
      <c r="G101" s="12" t="s">
        <v>204</v>
      </c>
      <c r="H101" s="12" t="s">
        <v>205</v>
      </c>
      <c r="I101" s="38" t="s">
        <v>14</v>
      </c>
      <c r="J101" s="12" t="s">
        <v>270</v>
      </c>
      <c r="K101" s="32" t="s">
        <v>14</v>
      </c>
    </row>
    <row r="102" spans="1:11" ht="165" x14ac:dyDescent="0.25">
      <c r="A102" s="35">
        <v>303</v>
      </c>
      <c r="B102" s="22"/>
      <c r="C102" s="22">
        <v>3</v>
      </c>
      <c r="D102" s="12" t="s">
        <v>355</v>
      </c>
      <c r="E102" s="12" t="s">
        <v>203</v>
      </c>
      <c r="F102" s="22" t="s">
        <v>18</v>
      </c>
      <c r="G102" s="12" t="s">
        <v>204</v>
      </c>
      <c r="H102" s="12" t="s">
        <v>205</v>
      </c>
      <c r="I102" s="38" t="s">
        <v>14</v>
      </c>
      <c r="J102" s="12" t="s">
        <v>270</v>
      </c>
      <c r="K102" s="32" t="s">
        <v>14</v>
      </c>
    </row>
    <row r="103" spans="1:11" ht="165" x14ac:dyDescent="0.25">
      <c r="A103" s="35">
        <v>303</v>
      </c>
      <c r="B103" s="22"/>
      <c r="C103" s="22">
        <v>3</v>
      </c>
      <c r="D103" s="12" t="s">
        <v>353</v>
      </c>
      <c r="E103" s="12" t="s">
        <v>208</v>
      </c>
      <c r="F103" s="22" t="s">
        <v>18</v>
      </c>
      <c r="G103" s="12" t="s">
        <v>204</v>
      </c>
      <c r="H103" s="12" t="s">
        <v>205</v>
      </c>
      <c r="I103" s="38" t="s">
        <v>14</v>
      </c>
      <c r="J103" s="12" t="s">
        <v>270</v>
      </c>
      <c r="K103" s="32" t="s">
        <v>14</v>
      </c>
    </row>
    <row r="104" spans="1:11" ht="165" x14ac:dyDescent="0.25">
      <c r="A104" s="35">
        <v>303</v>
      </c>
      <c r="B104" s="22"/>
      <c r="C104" s="22">
        <v>3</v>
      </c>
      <c r="D104" s="12" t="s">
        <v>355</v>
      </c>
      <c r="E104" s="12" t="s">
        <v>207</v>
      </c>
      <c r="F104" s="22" t="s">
        <v>18</v>
      </c>
      <c r="G104" s="12" t="s">
        <v>204</v>
      </c>
      <c r="H104" s="12" t="s">
        <v>205</v>
      </c>
      <c r="I104" s="38" t="s">
        <v>14</v>
      </c>
      <c r="J104" s="12" t="s">
        <v>270</v>
      </c>
      <c r="K104" s="32" t="s">
        <v>14</v>
      </c>
    </row>
    <row r="105" spans="1:11" ht="165" x14ac:dyDescent="0.25">
      <c r="A105" s="35">
        <v>303</v>
      </c>
      <c r="B105" s="22"/>
      <c r="C105" s="22">
        <v>3</v>
      </c>
      <c r="D105" s="12" t="s">
        <v>362</v>
      </c>
      <c r="E105" s="12" t="s">
        <v>203</v>
      </c>
      <c r="F105" s="22" t="s">
        <v>18</v>
      </c>
      <c r="G105" s="12" t="s">
        <v>204</v>
      </c>
      <c r="H105" s="12" t="s">
        <v>205</v>
      </c>
      <c r="I105" s="38" t="s">
        <v>14</v>
      </c>
      <c r="J105" s="12" t="s">
        <v>270</v>
      </c>
      <c r="K105" s="32" t="s">
        <v>14</v>
      </c>
    </row>
    <row r="106" spans="1:11" ht="165" x14ac:dyDescent="0.25">
      <c r="A106" s="35">
        <v>303</v>
      </c>
      <c r="B106" s="22"/>
      <c r="C106" s="22">
        <v>3</v>
      </c>
      <c r="D106" s="12" t="s">
        <v>362</v>
      </c>
      <c r="E106" s="12" t="s">
        <v>208</v>
      </c>
      <c r="F106" s="22" t="s">
        <v>18</v>
      </c>
      <c r="G106" s="12" t="s">
        <v>204</v>
      </c>
      <c r="H106" s="12" t="s">
        <v>205</v>
      </c>
      <c r="I106" s="38" t="s">
        <v>14</v>
      </c>
      <c r="J106" s="12" t="s">
        <v>270</v>
      </c>
      <c r="K106" s="32" t="s">
        <v>14</v>
      </c>
    </row>
    <row r="107" spans="1:11" ht="165" x14ac:dyDescent="0.25">
      <c r="A107" s="35">
        <v>303</v>
      </c>
      <c r="B107" s="22"/>
      <c r="C107" s="22">
        <v>3</v>
      </c>
      <c r="D107" s="12" t="s">
        <v>362</v>
      </c>
      <c r="E107" s="12" t="s">
        <v>207</v>
      </c>
      <c r="F107" s="22" t="s">
        <v>18</v>
      </c>
      <c r="G107" s="12" t="s">
        <v>204</v>
      </c>
      <c r="H107" s="12" t="s">
        <v>205</v>
      </c>
      <c r="I107" s="38" t="s">
        <v>14</v>
      </c>
      <c r="J107" s="12" t="s">
        <v>270</v>
      </c>
      <c r="K107" s="32" t="s">
        <v>14</v>
      </c>
    </row>
    <row r="108" spans="1:11" ht="185.25" customHeight="1" x14ac:dyDescent="0.25">
      <c r="A108" s="35">
        <v>304</v>
      </c>
      <c r="B108" s="22">
        <v>34.299999999999997</v>
      </c>
      <c r="C108" s="22">
        <v>3</v>
      </c>
      <c r="D108" s="12" t="s">
        <v>335</v>
      </c>
      <c r="E108" s="12" t="s">
        <v>209</v>
      </c>
      <c r="F108" s="22" t="s">
        <v>18</v>
      </c>
      <c r="G108" s="12" t="s">
        <v>210</v>
      </c>
      <c r="H108" s="12" t="s">
        <v>211</v>
      </c>
      <c r="I108" s="38" t="s">
        <v>14</v>
      </c>
      <c r="J108" s="12" t="s">
        <v>270</v>
      </c>
      <c r="K108" s="32" t="s">
        <v>14</v>
      </c>
    </row>
    <row r="109" spans="1:11" ht="183.75" customHeight="1" x14ac:dyDescent="0.25">
      <c r="A109" s="35">
        <v>304</v>
      </c>
      <c r="B109" s="22"/>
      <c r="C109" s="22">
        <v>3</v>
      </c>
      <c r="D109" s="12" t="s">
        <v>335</v>
      </c>
      <c r="E109" s="12" t="s">
        <v>208</v>
      </c>
      <c r="F109" s="22" t="s">
        <v>18</v>
      </c>
      <c r="G109" s="12" t="s">
        <v>210</v>
      </c>
      <c r="H109" s="12" t="s">
        <v>211</v>
      </c>
      <c r="I109" s="38" t="s">
        <v>14</v>
      </c>
      <c r="J109" s="12" t="s">
        <v>270</v>
      </c>
      <c r="K109" s="32" t="s">
        <v>14</v>
      </c>
    </row>
    <row r="110" spans="1:11" ht="195" x14ac:dyDescent="0.25">
      <c r="A110" s="35">
        <v>304</v>
      </c>
      <c r="B110" s="22"/>
      <c r="C110" s="22">
        <v>3</v>
      </c>
      <c r="D110" s="12" t="s">
        <v>335</v>
      </c>
      <c r="E110" s="12" t="s">
        <v>212</v>
      </c>
      <c r="F110" s="22" t="s">
        <v>18</v>
      </c>
      <c r="G110" s="12" t="s">
        <v>210</v>
      </c>
      <c r="H110" s="12" t="s">
        <v>211</v>
      </c>
      <c r="I110" s="38" t="s">
        <v>14</v>
      </c>
      <c r="J110" s="12" t="s">
        <v>270</v>
      </c>
      <c r="K110" s="32" t="s">
        <v>14</v>
      </c>
    </row>
    <row r="111" spans="1:11" ht="195" x14ac:dyDescent="0.25">
      <c r="A111" s="35">
        <v>304</v>
      </c>
      <c r="B111" s="22"/>
      <c r="C111" s="22">
        <v>3</v>
      </c>
      <c r="D111" s="12" t="s">
        <v>354</v>
      </c>
      <c r="E111" s="12" t="s">
        <v>203</v>
      </c>
      <c r="F111" s="22" t="s">
        <v>18</v>
      </c>
      <c r="G111" s="12" t="s">
        <v>210</v>
      </c>
      <c r="H111" s="12" t="s">
        <v>211</v>
      </c>
      <c r="I111" s="38" t="s">
        <v>14</v>
      </c>
      <c r="J111" s="12" t="s">
        <v>270</v>
      </c>
      <c r="K111" s="32" t="s">
        <v>14</v>
      </c>
    </row>
    <row r="112" spans="1:11" ht="195" x14ac:dyDescent="0.25">
      <c r="A112" s="35">
        <v>304</v>
      </c>
      <c r="B112" s="22"/>
      <c r="C112" s="22">
        <v>3</v>
      </c>
      <c r="D112" s="12" t="s">
        <v>354</v>
      </c>
      <c r="E112" s="12" t="s">
        <v>208</v>
      </c>
      <c r="F112" s="22" t="s">
        <v>18</v>
      </c>
      <c r="G112" s="12" t="s">
        <v>210</v>
      </c>
      <c r="H112" s="12" t="s">
        <v>211</v>
      </c>
      <c r="I112" s="38" t="s">
        <v>14</v>
      </c>
      <c r="J112" s="12" t="s">
        <v>270</v>
      </c>
      <c r="K112" s="32" t="s">
        <v>14</v>
      </c>
    </row>
    <row r="113" spans="1:11" ht="195" x14ac:dyDescent="0.25">
      <c r="A113" s="35">
        <v>304</v>
      </c>
      <c r="B113" s="22"/>
      <c r="C113" s="22">
        <v>3</v>
      </c>
      <c r="D113" s="12" t="s">
        <v>354</v>
      </c>
      <c r="E113" s="12" t="s">
        <v>212</v>
      </c>
      <c r="F113" s="22" t="s">
        <v>18</v>
      </c>
      <c r="G113" s="12" t="s">
        <v>210</v>
      </c>
      <c r="H113" s="12" t="s">
        <v>211</v>
      </c>
      <c r="I113" s="38" t="s">
        <v>14</v>
      </c>
      <c r="J113" s="12" t="s">
        <v>271</v>
      </c>
      <c r="K113" s="32" t="s">
        <v>14</v>
      </c>
    </row>
    <row r="114" spans="1:11" ht="345" x14ac:dyDescent="0.25">
      <c r="A114" s="35">
        <v>305</v>
      </c>
      <c r="B114" s="22">
        <v>56.2</v>
      </c>
      <c r="C114" s="22">
        <v>3</v>
      </c>
      <c r="D114" s="12" t="s">
        <v>342</v>
      </c>
      <c r="E114" s="12" t="s">
        <v>191</v>
      </c>
      <c r="F114" s="22" t="s">
        <v>18</v>
      </c>
      <c r="G114" s="12" t="s">
        <v>213</v>
      </c>
      <c r="H114" s="12" t="s">
        <v>16</v>
      </c>
      <c r="I114" s="38" t="s">
        <v>14</v>
      </c>
      <c r="J114" s="12" t="s">
        <v>272</v>
      </c>
      <c r="K114" s="32" t="s">
        <v>14</v>
      </c>
    </row>
    <row r="115" spans="1:11" ht="345" x14ac:dyDescent="0.25">
      <c r="A115" s="35">
        <v>305</v>
      </c>
      <c r="B115" s="22"/>
      <c r="C115" s="22">
        <v>3</v>
      </c>
      <c r="D115" s="12" t="s">
        <v>342</v>
      </c>
      <c r="E115" s="12" t="s">
        <v>194</v>
      </c>
      <c r="F115" s="22" t="s">
        <v>18</v>
      </c>
      <c r="G115" s="12" t="s">
        <v>213</v>
      </c>
      <c r="H115" s="12" t="s">
        <v>16</v>
      </c>
      <c r="I115" s="38" t="s">
        <v>14</v>
      </c>
      <c r="J115" s="12" t="s">
        <v>273</v>
      </c>
      <c r="K115" s="32" t="s">
        <v>14</v>
      </c>
    </row>
    <row r="116" spans="1:11" ht="345" x14ac:dyDescent="0.25">
      <c r="A116" s="35">
        <v>305</v>
      </c>
      <c r="B116" s="22"/>
      <c r="C116" s="22">
        <v>3</v>
      </c>
      <c r="D116" s="12" t="s">
        <v>342</v>
      </c>
      <c r="E116" s="12" t="s">
        <v>214</v>
      </c>
      <c r="F116" s="22" t="s">
        <v>18</v>
      </c>
      <c r="G116" s="12" t="s">
        <v>213</v>
      </c>
      <c r="H116" s="12" t="s">
        <v>16</v>
      </c>
      <c r="I116" s="38" t="s">
        <v>14</v>
      </c>
      <c r="J116" s="12" t="s">
        <v>268</v>
      </c>
      <c r="K116" s="32" t="s">
        <v>14</v>
      </c>
    </row>
    <row r="117" spans="1:11" ht="345" x14ac:dyDescent="0.25">
      <c r="A117" s="35">
        <v>305</v>
      </c>
      <c r="B117" s="22"/>
      <c r="C117" s="22">
        <v>3</v>
      </c>
      <c r="D117" s="12" t="s">
        <v>342</v>
      </c>
      <c r="E117" s="12" t="s">
        <v>215</v>
      </c>
      <c r="F117" s="22" t="s">
        <v>18</v>
      </c>
      <c r="G117" s="12" t="s">
        <v>213</v>
      </c>
      <c r="H117" s="12" t="s">
        <v>16</v>
      </c>
      <c r="I117" s="38" t="s">
        <v>14</v>
      </c>
      <c r="J117" s="12" t="s">
        <v>274</v>
      </c>
      <c r="K117" s="32" t="s">
        <v>14</v>
      </c>
    </row>
    <row r="118" spans="1:11" ht="345" x14ac:dyDescent="0.25">
      <c r="A118" s="35">
        <v>305</v>
      </c>
      <c r="B118" s="22"/>
      <c r="C118" s="22">
        <v>3</v>
      </c>
      <c r="D118" s="12" t="s">
        <v>351</v>
      </c>
      <c r="E118" s="12" t="s">
        <v>191</v>
      </c>
      <c r="F118" s="22" t="s">
        <v>18</v>
      </c>
      <c r="G118" s="12" t="s">
        <v>213</v>
      </c>
      <c r="H118" s="12" t="s">
        <v>16</v>
      </c>
      <c r="I118" s="38" t="s">
        <v>14</v>
      </c>
      <c r="J118" s="12" t="s">
        <v>275</v>
      </c>
      <c r="K118" s="32" t="s">
        <v>14</v>
      </c>
    </row>
    <row r="119" spans="1:11" ht="345" x14ac:dyDescent="0.25">
      <c r="A119" s="35">
        <v>305</v>
      </c>
      <c r="B119" s="22"/>
      <c r="C119" s="22">
        <v>3</v>
      </c>
      <c r="D119" s="12" t="s">
        <v>351</v>
      </c>
      <c r="E119" s="12" t="s">
        <v>194</v>
      </c>
      <c r="F119" s="22" t="s">
        <v>18</v>
      </c>
      <c r="G119" s="12" t="s">
        <v>213</v>
      </c>
      <c r="H119" s="12" t="s">
        <v>16</v>
      </c>
      <c r="I119" s="38" t="s">
        <v>14</v>
      </c>
      <c r="J119" s="12" t="s">
        <v>276</v>
      </c>
      <c r="K119" s="32" t="s">
        <v>14</v>
      </c>
    </row>
    <row r="120" spans="1:11" ht="345" x14ac:dyDescent="0.25">
      <c r="A120" s="35">
        <v>305</v>
      </c>
      <c r="B120" s="22"/>
      <c r="C120" s="22">
        <v>3</v>
      </c>
      <c r="D120" s="12" t="s">
        <v>351</v>
      </c>
      <c r="E120" s="12" t="s">
        <v>201</v>
      </c>
      <c r="F120" s="22" t="s">
        <v>18</v>
      </c>
      <c r="G120" s="12" t="s">
        <v>213</v>
      </c>
      <c r="H120" s="12" t="s">
        <v>16</v>
      </c>
      <c r="I120" s="38" t="s">
        <v>14</v>
      </c>
      <c r="J120" s="12" t="s">
        <v>268</v>
      </c>
      <c r="K120" s="32" t="s">
        <v>14</v>
      </c>
    </row>
    <row r="121" spans="1:11" ht="345" x14ac:dyDescent="0.25">
      <c r="A121" s="35">
        <v>305</v>
      </c>
      <c r="B121" s="22"/>
      <c r="C121" s="22">
        <v>3</v>
      </c>
      <c r="D121" s="12" t="s">
        <v>351</v>
      </c>
      <c r="E121" s="12" t="s">
        <v>216</v>
      </c>
      <c r="F121" s="22" t="s">
        <v>18</v>
      </c>
      <c r="G121" s="12" t="s">
        <v>213</v>
      </c>
      <c r="H121" s="12" t="s">
        <v>16</v>
      </c>
      <c r="I121" s="38" t="s">
        <v>14</v>
      </c>
      <c r="J121" s="12" t="s">
        <v>277</v>
      </c>
      <c r="K121" s="32" t="s">
        <v>14</v>
      </c>
    </row>
    <row r="122" spans="1:11" ht="105" x14ac:dyDescent="0.25">
      <c r="A122" s="35">
        <v>306</v>
      </c>
      <c r="B122" s="22">
        <v>9</v>
      </c>
      <c r="C122" s="22">
        <v>3</v>
      </c>
      <c r="D122" s="12" t="s">
        <v>344</v>
      </c>
      <c r="E122" s="12" t="s">
        <v>217</v>
      </c>
      <c r="F122" s="22" t="s">
        <v>11</v>
      </c>
      <c r="G122" s="12" t="s">
        <v>218</v>
      </c>
      <c r="H122" s="12" t="s">
        <v>205</v>
      </c>
      <c r="I122" s="38" t="s">
        <v>16</v>
      </c>
      <c r="J122" s="12" t="s">
        <v>16</v>
      </c>
      <c r="K122" s="32" t="s">
        <v>16</v>
      </c>
    </row>
    <row r="123" spans="1:11" ht="150" x14ac:dyDescent="0.25">
      <c r="A123" s="35">
        <v>311</v>
      </c>
      <c r="B123" s="22">
        <v>23.9</v>
      </c>
      <c r="C123" s="22">
        <v>3</v>
      </c>
      <c r="D123" s="12" t="s">
        <v>344</v>
      </c>
      <c r="E123" s="12" t="s">
        <v>219</v>
      </c>
      <c r="F123" s="22" t="s">
        <v>18</v>
      </c>
      <c r="G123" s="12" t="s">
        <v>220</v>
      </c>
      <c r="H123" s="12" t="s">
        <v>221</v>
      </c>
      <c r="I123" s="38" t="s">
        <v>16</v>
      </c>
      <c r="J123" s="12" t="s">
        <v>16</v>
      </c>
      <c r="K123" s="32" t="s">
        <v>14</v>
      </c>
    </row>
    <row r="124" spans="1:11" ht="150" x14ac:dyDescent="0.25">
      <c r="A124" s="35">
        <v>311</v>
      </c>
      <c r="B124" s="22"/>
      <c r="C124" s="22">
        <v>3</v>
      </c>
      <c r="D124" s="12" t="s">
        <v>344</v>
      </c>
      <c r="E124" s="12" t="s">
        <v>222</v>
      </c>
      <c r="F124" s="22" t="s">
        <v>18</v>
      </c>
      <c r="G124" s="12" t="s">
        <v>220</v>
      </c>
      <c r="H124" s="12" t="s">
        <v>221</v>
      </c>
      <c r="I124" s="38" t="s">
        <v>16</v>
      </c>
      <c r="J124" s="12" t="s">
        <v>16</v>
      </c>
      <c r="K124" s="32" t="s">
        <v>14</v>
      </c>
    </row>
    <row r="125" spans="1:11" x14ac:dyDescent="0.25">
      <c r="A125" s="6">
        <f>SUBTOTAL(103,Таблица356[№ кабинета])</f>
        <v>123</v>
      </c>
      <c r="B125" s="7">
        <f>SUBTOTAL(109,B2:B124)</f>
        <v>1012.5</v>
      </c>
      <c r="C125" s="7"/>
      <c r="D125" s="7">
        <f>SUBTOTAL(103,Таблица356[Образовательная программа])</f>
        <v>123</v>
      </c>
      <c r="E125" s="7">
        <f>SUBTOTAL(103,Таблица356[Учебные предметы])</f>
        <v>123</v>
      </c>
      <c r="F125" s="7">
        <f>SUBTOTAL(109,F2:F124)</f>
        <v>0</v>
      </c>
      <c r="G125" s="7">
        <f>SUBTOTAL(109,G2:G124)</f>
        <v>0</v>
      </c>
      <c r="H125" s="7">
        <f>SUBTOTAL(109,H2:H124)</f>
        <v>0</v>
      </c>
      <c r="I125" s="7"/>
      <c r="J125" s="7">
        <f>SUBTOTAL(109,J2:J124)</f>
        <v>0</v>
      </c>
      <c r="K125" s="8">
        <f>SUBTOTAL(109,K2:K124)</f>
        <v>0</v>
      </c>
    </row>
    <row r="127" spans="1:11" x14ac:dyDescent="0.25">
      <c r="A127" s="54">
        <f>SUMPRODUCT(1/COUNTIF(A2:A124,A2:A124))</f>
        <v>26.999999999999986</v>
      </c>
      <c r="B127" s="55">
        <f>Таблица356[[#Totals],[Площать кабинета (м2)]]</f>
        <v>1012.5</v>
      </c>
      <c r="C127" s="1"/>
    </row>
    <row r="128" spans="1:11" x14ac:dyDescent="0.25">
      <c r="B128" s="58"/>
      <c r="C128" s="1"/>
    </row>
    <row r="129" spans="1:3" x14ac:dyDescent="0.25">
      <c r="A129" s="52">
        <v>27</v>
      </c>
      <c r="B129" s="52">
        <v>1012.5</v>
      </c>
      <c r="C129" s="53" t="s">
        <v>363</v>
      </c>
    </row>
  </sheetData>
  <dataValidations count="3">
    <dataValidation type="list" allowBlank="1" showInputMessage="1" showErrorMessage="1" sqref="C126 C2:C124 C130:C141">
      <formula1>"1,2,3"</formula1>
    </dataValidation>
    <dataValidation type="list" allowBlank="1" showInputMessage="1" showErrorMessage="1" sqref="F2:F124">
      <formula1>"индивидуальные,групповые,мелкогрупповые"</formula1>
    </dataValidation>
    <dataValidation type="list" allowBlank="1" showInputMessage="1" showErrorMessage="1" sqref="I2:I124 K2:K124">
      <formula1>"да,нет"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activeCell="D132" sqref="D132"/>
    </sheetView>
  </sheetViews>
  <sheetFormatPr defaultRowHeight="15" x14ac:dyDescent="0.25"/>
  <cols>
    <col min="1" max="1" width="13.85546875" style="31" customWidth="1"/>
    <col min="2" max="2" width="18.42578125" style="31" customWidth="1"/>
    <col min="3" max="3" width="10.140625" style="31" customWidth="1"/>
    <col min="4" max="4" width="36.28515625" style="30" customWidth="1"/>
    <col min="5" max="5" width="29.7109375" style="37" customWidth="1"/>
    <col min="6" max="6" width="21.28515625" style="37" customWidth="1"/>
    <col min="7" max="7" width="59" style="37" customWidth="1"/>
    <col min="8" max="8" width="42.140625" style="37" customWidth="1"/>
    <col min="9" max="9" width="25.5703125" style="37" customWidth="1"/>
    <col min="10" max="10" width="59.7109375" style="37" customWidth="1"/>
    <col min="11" max="11" width="36" style="1" customWidth="1"/>
    <col min="12" max="16384" width="9.140625" style="1"/>
  </cols>
  <sheetData>
    <row r="1" spans="1:11" s="5" customFormat="1" ht="48.75" customHeight="1" x14ac:dyDescent="0.2">
      <c r="A1" s="11" t="s">
        <v>0</v>
      </c>
      <c r="B1" s="9" t="s">
        <v>9</v>
      </c>
      <c r="C1" s="9" t="s">
        <v>8</v>
      </c>
      <c r="D1" s="9" t="s">
        <v>7</v>
      </c>
      <c r="E1" s="9" t="s">
        <v>6</v>
      </c>
      <c r="F1" s="9" t="s">
        <v>4</v>
      </c>
      <c r="G1" s="9" t="s">
        <v>3</v>
      </c>
      <c r="H1" s="9" t="s">
        <v>2</v>
      </c>
      <c r="I1" s="9" t="s">
        <v>1</v>
      </c>
      <c r="J1" s="9" t="s">
        <v>10</v>
      </c>
      <c r="K1" s="10" t="s">
        <v>5</v>
      </c>
    </row>
    <row r="2" spans="1:11" ht="64.5" customHeight="1" x14ac:dyDescent="0.25">
      <c r="A2" s="41">
        <v>1</v>
      </c>
      <c r="B2" s="42">
        <v>11.6</v>
      </c>
      <c r="C2" s="42">
        <v>1</v>
      </c>
      <c r="D2" s="29" t="s">
        <v>359</v>
      </c>
      <c r="E2" s="42" t="s">
        <v>125</v>
      </c>
      <c r="F2" s="42" t="s">
        <v>11</v>
      </c>
      <c r="G2" s="42" t="s">
        <v>223</v>
      </c>
      <c r="H2" s="42" t="s">
        <v>224</v>
      </c>
      <c r="I2" s="43" t="s">
        <v>16</v>
      </c>
      <c r="J2" s="42" t="s">
        <v>16</v>
      </c>
      <c r="K2" s="43" t="s">
        <v>14</v>
      </c>
    </row>
    <row r="3" spans="1:11" ht="60" x14ac:dyDescent="0.25">
      <c r="A3" s="41">
        <v>1</v>
      </c>
      <c r="B3" s="42"/>
      <c r="C3" s="42">
        <v>1</v>
      </c>
      <c r="D3" s="29" t="s">
        <v>359</v>
      </c>
      <c r="E3" s="42" t="s">
        <v>17</v>
      </c>
      <c r="F3" s="42" t="s">
        <v>18</v>
      </c>
      <c r="G3" s="42" t="s">
        <v>223</v>
      </c>
      <c r="H3" s="42" t="s">
        <v>224</v>
      </c>
      <c r="I3" s="43" t="s">
        <v>16</v>
      </c>
      <c r="J3" s="3"/>
      <c r="K3" s="4"/>
    </row>
    <row r="4" spans="1:11" ht="60" x14ac:dyDescent="0.25">
      <c r="A4" s="41">
        <v>1</v>
      </c>
      <c r="B4" s="42"/>
      <c r="C4" s="42">
        <v>1</v>
      </c>
      <c r="D4" s="29" t="s">
        <v>357</v>
      </c>
      <c r="E4" s="42" t="s">
        <v>278</v>
      </c>
      <c r="F4" s="42" t="s">
        <v>11</v>
      </c>
      <c r="G4" s="42" t="s">
        <v>223</v>
      </c>
      <c r="H4" s="42" t="s">
        <v>224</v>
      </c>
      <c r="I4" s="43" t="s">
        <v>16</v>
      </c>
      <c r="J4" s="3"/>
      <c r="K4" s="4"/>
    </row>
    <row r="5" spans="1:11" ht="60" x14ac:dyDescent="0.25">
      <c r="A5" s="41">
        <v>2</v>
      </c>
      <c r="B5" s="42">
        <v>47.3</v>
      </c>
      <c r="C5" s="42">
        <v>1</v>
      </c>
      <c r="D5" s="29" t="s">
        <v>357</v>
      </c>
      <c r="E5" s="42" t="s">
        <v>279</v>
      </c>
      <c r="F5" s="42" t="s">
        <v>25</v>
      </c>
      <c r="G5" s="42" t="s">
        <v>225</v>
      </c>
      <c r="H5" s="42" t="s">
        <v>226</v>
      </c>
      <c r="I5" s="43" t="s">
        <v>16</v>
      </c>
      <c r="J5" s="42" t="s">
        <v>16</v>
      </c>
      <c r="K5" s="43" t="s">
        <v>14</v>
      </c>
    </row>
    <row r="6" spans="1:11" ht="60" x14ac:dyDescent="0.25">
      <c r="A6" s="41">
        <v>2</v>
      </c>
      <c r="B6" s="42"/>
      <c r="C6" s="42">
        <v>1</v>
      </c>
      <c r="D6" s="29" t="s">
        <v>357</v>
      </c>
      <c r="E6" s="42" t="s">
        <v>280</v>
      </c>
      <c r="F6" s="42" t="s">
        <v>11</v>
      </c>
      <c r="G6" s="42" t="s">
        <v>225</v>
      </c>
      <c r="H6" s="42" t="s">
        <v>226</v>
      </c>
      <c r="I6" s="43" t="s">
        <v>16</v>
      </c>
      <c r="J6" s="3"/>
      <c r="K6" s="4"/>
    </row>
    <row r="7" spans="1:11" ht="60" x14ac:dyDescent="0.25">
      <c r="A7" s="41">
        <v>2</v>
      </c>
      <c r="B7" s="42"/>
      <c r="C7" s="42">
        <v>1</v>
      </c>
      <c r="D7" s="29" t="s">
        <v>359</v>
      </c>
      <c r="E7" s="42" t="s">
        <v>281</v>
      </c>
      <c r="F7" s="42" t="s">
        <v>11</v>
      </c>
      <c r="G7" s="42" t="s">
        <v>225</v>
      </c>
      <c r="H7" s="42" t="s">
        <v>226</v>
      </c>
      <c r="I7" s="43" t="s">
        <v>16</v>
      </c>
      <c r="J7" s="3"/>
      <c r="K7" s="4"/>
    </row>
    <row r="8" spans="1:11" ht="45" x14ac:dyDescent="0.25">
      <c r="A8" s="41" t="s">
        <v>479</v>
      </c>
      <c r="B8" s="42">
        <v>11.4</v>
      </c>
      <c r="C8" s="42">
        <v>1</v>
      </c>
      <c r="D8" s="29" t="s">
        <v>359</v>
      </c>
      <c r="E8" s="42" t="s">
        <v>125</v>
      </c>
      <c r="F8" s="42" t="s">
        <v>11</v>
      </c>
      <c r="G8" s="42" t="s">
        <v>227</v>
      </c>
      <c r="H8" s="42" t="s">
        <v>228</v>
      </c>
      <c r="I8" s="43" t="s">
        <v>16</v>
      </c>
      <c r="J8" s="42" t="s">
        <v>16</v>
      </c>
      <c r="K8" s="43" t="s">
        <v>14</v>
      </c>
    </row>
    <row r="9" spans="1:11" ht="45" x14ac:dyDescent="0.25">
      <c r="A9" s="41" t="s">
        <v>479</v>
      </c>
      <c r="B9" s="42"/>
      <c r="C9" s="42">
        <v>1</v>
      </c>
      <c r="D9" s="29" t="s">
        <v>359</v>
      </c>
      <c r="E9" s="42" t="s">
        <v>17</v>
      </c>
      <c r="F9" s="42" t="s">
        <v>18</v>
      </c>
      <c r="G9" s="42" t="s">
        <v>227</v>
      </c>
      <c r="H9" s="42" t="s">
        <v>228</v>
      </c>
      <c r="I9" s="43" t="s">
        <v>16</v>
      </c>
      <c r="J9" s="42" t="s">
        <v>16</v>
      </c>
      <c r="K9" s="43" t="s">
        <v>14</v>
      </c>
    </row>
    <row r="10" spans="1:11" ht="30" x14ac:dyDescent="0.25">
      <c r="A10" s="41">
        <v>3</v>
      </c>
      <c r="B10" s="42">
        <v>21.8</v>
      </c>
      <c r="C10" s="42">
        <v>1</v>
      </c>
      <c r="D10" s="29" t="s">
        <v>360</v>
      </c>
      <c r="E10" s="42" t="s">
        <v>125</v>
      </c>
      <c r="F10" s="42" t="s">
        <v>11</v>
      </c>
      <c r="G10" s="42" t="s">
        <v>229</v>
      </c>
      <c r="H10" s="42" t="s">
        <v>230</v>
      </c>
      <c r="I10" s="43" t="s">
        <v>16</v>
      </c>
      <c r="J10" s="42" t="s">
        <v>16</v>
      </c>
      <c r="K10" s="43" t="s">
        <v>14</v>
      </c>
    </row>
    <row r="11" spans="1:11" ht="30" x14ac:dyDescent="0.25">
      <c r="A11" s="41">
        <v>3</v>
      </c>
      <c r="B11" s="42"/>
      <c r="C11" s="42">
        <v>1</v>
      </c>
      <c r="D11" s="29" t="s">
        <v>360</v>
      </c>
      <c r="E11" s="42" t="s">
        <v>85</v>
      </c>
      <c r="F11" s="42" t="s">
        <v>18</v>
      </c>
      <c r="G11" s="29" t="s">
        <v>229</v>
      </c>
      <c r="H11" s="42" t="s">
        <v>230</v>
      </c>
      <c r="I11" s="43" t="s">
        <v>16</v>
      </c>
      <c r="J11" s="42" t="s">
        <v>16</v>
      </c>
      <c r="K11" s="43" t="s">
        <v>14</v>
      </c>
    </row>
    <row r="12" spans="1:11" ht="30" x14ac:dyDescent="0.25">
      <c r="A12" s="41">
        <v>3</v>
      </c>
      <c r="B12" s="42"/>
      <c r="C12" s="42">
        <v>1</v>
      </c>
      <c r="D12" s="29" t="s">
        <v>358</v>
      </c>
      <c r="E12" s="42" t="s">
        <v>281</v>
      </c>
      <c r="F12" s="42" t="s">
        <v>11</v>
      </c>
      <c r="G12" s="42" t="s">
        <v>229</v>
      </c>
      <c r="H12" s="42" t="s">
        <v>230</v>
      </c>
      <c r="I12" s="43" t="s">
        <v>16</v>
      </c>
      <c r="J12" s="42" t="s">
        <v>16</v>
      </c>
      <c r="K12" s="43" t="s">
        <v>14</v>
      </c>
    </row>
    <row r="13" spans="1:11" ht="60" x14ac:dyDescent="0.25">
      <c r="A13" s="41">
        <v>4</v>
      </c>
      <c r="B13" s="42">
        <v>14.4</v>
      </c>
      <c r="C13" s="42">
        <v>1</v>
      </c>
      <c r="D13" s="29" t="s">
        <v>361</v>
      </c>
      <c r="E13" s="42" t="s">
        <v>125</v>
      </c>
      <c r="F13" s="42" t="s">
        <v>11</v>
      </c>
      <c r="G13" s="29" t="s">
        <v>231</v>
      </c>
      <c r="H13" s="42" t="s">
        <v>232</v>
      </c>
      <c r="I13" s="43" t="s">
        <v>16</v>
      </c>
      <c r="J13" s="42" t="s">
        <v>16</v>
      </c>
      <c r="K13" s="43" t="s">
        <v>14</v>
      </c>
    </row>
    <row r="14" spans="1:11" ht="60" x14ac:dyDescent="0.25">
      <c r="A14" s="41">
        <v>4</v>
      </c>
      <c r="B14" s="42"/>
      <c r="C14" s="42">
        <v>1</v>
      </c>
      <c r="D14" s="29" t="s">
        <v>361</v>
      </c>
      <c r="E14" s="42" t="s">
        <v>17</v>
      </c>
      <c r="F14" s="42" t="s">
        <v>18</v>
      </c>
      <c r="G14" s="29" t="s">
        <v>231</v>
      </c>
      <c r="H14" s="42" t="s">
        <v>232</v>
      </c>
      <c r="I14" s="43" t="s">
        <v>16</v>
      </c>
      <c r="J14" s="42" t="s">
        <v>16</v>
      </c>
      <c r="K14" s="43" t="s">
        <v>14</v>
      </c>
    </row>
    <row r="15" spans="1:11" ht="45" x14ac:dyDescent="0.25">
      <c r="A15" s="41">
        <v>5</v>
      </c>
      <c r="B15" s="42">
        <v>22.2</v>
      </c>
      <c r="C15" s="42">
        <v>1</v>
      </c>
      <c r="D15" s="29" t="s">
        <v>360</v>
      </c>
      <c r="E15" s="42" t="s">
        <v>125</v>
      </c>
      <c r="F15" s="42" t="s">
        <v>11</v>
      </c>
      <c r="G15" s="42" t="s">
        <v>233</v>
      </c>
      <c r="H15" s="42" t="s">
        <v>230</v>
      </c>
      <c r="I15" s="43" t="s">
        <v>16</v>
      </c>
      <c r="J15" s="42" t="s">
        <v>16</v>
      </c>
      <c r="K15" s="43" t="s">
        <v>14</v>
      </c>
    </row>
    <row r="16" spans="1:11" ht="45" x14ac:dyDescent="0.25">
      <c r="A16" s="41">
        <v>5</v>
      </c>
      <c r="B16" s="42"/>
      <c r="C16" s="42">
        <v>1</v>
      </c>
      <c r="D16" s="29" t="s">
        <v>360</v>
      </c>
      <c r="E16" s="42" t="s">
        <v>85</v>
      </c>
      <c r="F16" s="42" t="s">
        <v>18</v>
      </c>
      <c r="G16" s="42" t="s">
        <v>233</v>
      </c>
      <c r="H16" s="42" t="s">
        <v>230</v>
      </c>
      <c r="I16" s="43" t="s">
        <v>16</v>
      </c>
      <c r="J16" s="42" t="s">
        <v>16</v>
      </c>
      <c r="K16" s="43" t="s">
        <v>14</v>
      </c>
    </row>
    <row r="17" spans="1:11" ht="45" x14ac:dyDescent="0.25">
      <c r="A17" s="41">
        <v>5</v>
      </c>
      <c r="B17" s="42"/>
      <c r="C17" s="42">
        <v>1</v>
      </c>
      <c r="D17" s="29" t="s">
        <v>358</v>
      </c>
      <c r="E17" s="42" t="s">
        <v>281</v>
      </c>
      <c r="F17" s="42" t="s">
        <v>11</v>
      </c>
      <c r="G17" s="42" t="s">
        <v>233</v>
      </c>
      <c r="H17" s="42" t="s">
        <v>230</v>
      </c>
      <c r="I17" s="43" t="s">
        <v>16</v>
      </c>
      <c r="J17" s="42" t="s">
        <v>16</v>
      </c>
      <c r="K17" s="43" t="s">
        <v>14</v>
      </c>
    </row>
    <row r="18" spans="1:11" ht="75" x14ac:dyDescent="0.25">
      <c r="A18" s="41">
        <v>6</v>
      </c>
      <c r="B18" s="42">
        <v>31.3</v>
      </c>
      <c r="C18" s="42">
        <v>1</v>
      </c>
      <c r="D18" s="29" t="s">
        <v>360</v>
      </c>
      <c r="E18" s="42" t="s">
        <v>203</v>
      </c>
      <c r="F18" s="42" t="s">
        <v>25</v>
      </c>
      <c r="G18" s="29" t="s">
        <v>234</v>
      </c>
      <c r="H18" s="42" t="s">
        <v>235</v>
      </c>
      <c r="I18" s="43" t="s">
        <v>16</v>
      </c>
      <c r="J18" s="3"/>
      <c r="K18" s="4"/>
    </row>
    <row r="19" spans="1:11" ht="75" x14ac:dyDescent="0.25">
      <c r="A19" s="41">
        <v>6</v>
      </c>
      <c r="B19" s="42"/>
      <c r="C19" s="42">
        <v>1</v>
      </c>
      <c r="D19" s="29" t="s">
        <v>360</v>
      </c>
      <c r="E19" s="42" t="s">
        <v>212</v>
      </c>
      <c r="F19" s="42" t="s">
        <v>25</v>
      </c>
      <c r="G19" s="29" t="s">
        <v>234</v>
      </c>
      <c r="H19" s="42" t="s">
        <v>235</v>
      </c>
      <c r="I19" s="43" t="s">
        <v>16</v>
      </c>
      <c r="J19" s="3"/>
      <c r="K19" s="4"/>
    </row>
    <row r="20" spans="1:11" ht="75" x14ac:dyDescent="0.25">
      <c r="A20" s="41">
        <v>6</v>
      </c>
      <c r="B20" s="42"/>
      <c r="C20" s="42">
        <v>1</v>
      </c>
      <c r="D20" s="29" t="s">
        <v>360</v>
      </c>
      <c r="E20" s="42" t="s">
        <v>208</v>
      </c>
      <c r="F20" s="42" t="s">
        <v>25</v>
      </c>
      <c r="G20" s="29" t="s">
        <v>234</v>
      </c>
      <c r="H20" s="42" t="s">
        <v>235</v>
      </c>
      <c r="I20" s="43" t="s">
        <v>16</v>
      </c>
      <c r="J20" s="3"/>
      <c r="K20" s="4"/>
    </row>
    <row r="21" spans="1:11" ht="75" x14ac:dyDescent="0.25">
      <c r="A21" s="41">
        <v>6</v>
      </c>
      <c r="B21" s="42"/>
      <c r="C21" s="42">
        <v>1</v>
      </c>
      <c r="D21" s="29" t="s">
        <v>356</v>
      </c>
      <c r="E21" s="42" t="s">
        <v>203</v>
      </c>
      <c r="F21" s="42" t="s">
        <v>25</v>
      </c>
      <c r="G21" s="42" t="s">
        <v>234</v>
      </c>
      <c r="H21" s="42" t="s">
        <v>235</v>
      </c>
      <c r="I21" s="43" t="s">
        <v>16</v>
      </c>
      <c r="J21" s="42" t="s">
        <v>16</v>
      </c>
      <c r="K21" s="43" t="s">
        <v>14</v>
      </c>
    </row>
    <row r="22" spans="1:11" ht="75" x14ac:dyDescent="0.25">
      <c r="A22" s="41">
        <v>6</v>
      </c>
      <c r="B22" s="42"/>
      <c r="C22" s="42">
        <v>1</v>
      </c>
      <c r="D22" s="29" t="s">
        <v>356</v>
      </c>
      <c r="E22" s="42" t="s">
        <v>212</v>
      </c>
      <c r="F22" s="42" t="s">
        <v>25</v>
      </c>
      <c r="G22" s="42" t="s">
        <v>234</v>
      </c>
      <c r="H22" s="42" t="s">
        <v>235</v>
      </c>
      <c r="I22" s="43" t="s">
        <v>16</v>
      </c>
      <c r="J22" s="42" t="s">
        <v>16</v>
      </c>
      <c r="K22" s="43" t="s">
        <v>14</v>
      </c>
    </row>
    <row r="23" spans="1:11" ht="75" x14ac:dyDescent="0.25">
      <c r="A23" s="41">
        <v>6</v>
      </c>
      <c r="B23" s="42"/>
      <c r="C23" s="42">
        <v>1</v>
      </c>
      <c r="D23" s="29" t="s">
        <v>356</v>
      </c>
      <c r="E23" s="42" t="s">
        <v>208</v>
      </c>
      <c r="F23" s="42" t="s">
        <v>25</v>
      </c>
      <c r="G23" s="42" t="s">
        <v>234</v>
      </c>
      <c r="H23" s="42" t="s">
        <v>235</v>
      </c>
      <c r="I23" s="43" t="s">
        <v>16</v>
      </c>
      <c r="J23" s="42" t="s">
        <v>16</v>
      </c>
      <c r="K23" s="43" t="s">
        <v>14</v>
      </c>
    </row>
    <row r="24" spans="1:11" ht="75" x14ac:dyDescent="0.25">
      <c r="A24" s="41">
        <v>6</v>
      </c>
      <c r="B24" s="42"/>
      <c r="C24" s="42">
        <v>1</v>
      </c>
      <c r="D24" s="29" t="s">
        <v>359</v>
      </c>
      <c r="E24" s="42" t="s">
        <v>203</v>
      </c>
      <c r="F24" s="42" t="s">
        <v>25</v>
      </c>
      <c r="G24" s="42" t="s">
        <v>234</v>
      </c>
      <c r="H24" s="42" t="s">
        <v>235</v>
      </c>
      <c r="I24" s="43" t="s">
        <v>16</v>
      </c>
      <c r="J24" s="42" t="s">
        <v>16</v>
      </c>
      <c r="K24" s="43" t="s">
        <v>14</v>
      </c>
    </row>
    <row r="25" spans="1:11" ht="75" x14ac:dyDescent="0.25">
      <c r="A25" s="41">
        <v>6</v>
      </c>
      <c r="B25" s="42"/>
      <c r="C25" s="42">
        <v>1</v>
      </c>
      <c r="D25" s="29" t="s">
        <v>359</v>
      </c>
      <c r="E25" s="42" t="s">
        <v>212</v>
      </c>
      <c r="F25" s="42" t="s">
        <v>25</v>
      </c>
      <c r="G25" s="42" t="s">
        <v>234</v>
      </c>
      <c r="H25" s="42" t="s">
        <v>235</v>
      </c>
      <c r="I25" s="43" t="s">
        <v>16</v>
      </c>
      <c r="J25" s="42" t="s">
        <v>16</v>
      </c>
      <c r="K25" s="43" t="s">
        <v>14</v>
      </c>
    </row>
    <row r="26" spans="1:11" ht="75" x14ac:dyDescent="0.25">
      <c r="A26" s="41">
        <v>6</v>
      </c>
      <c r="B26" s="42"/>
      <c r="C26" s="42">
        <v>1</v>
      </c>
      <c r="D26" s="29" t="s">
        <v>359</v>
      </c>
      <c r="E26" s="42" t="s">
        <v>208</v>
      </c>
      <c r="F26" s="42" t="s">
        <v>25</v>
      </c>
      <c r="G26" s="42" t="s">
        <v>234</v>
      </c>
      <c r="H26" s="42" t="s">
        <v>235</v>
      </c>
      <c r="I26" s="43" t="s">
        <v>16</v>
      </c>
      <c r="J26" s="42" t="s">
        <v>16</v>
      </c>
      <c r="K26" s="43" t="s">
        <v>14</v>
      </c>
    </row>
    <row r="27" spans="1:11" ht="60" x14ac:dyDescent="0.25">
      <c r="A27" s="41">
        <v>7</v>
      </c>
      <c r="B27" s="42">
        <v>21.6</v>
      </c>
      <c r="C27" s="42">
        <v>1</v>
      </c>
      <c r="D27" s="29" t="s">
        <v>361</v>
      </c>
      <c r="E27" s="42" t="s">
        <v>125</v>
      </c>
      <c r="F27" s="42" t="s">
        <v>11</v>
      </c>
      <c r="G27" s="29" t="s">
        <v>236</v>
      </c>
      <c r="H27" s="42" t="s">
        <v>237</v>
      </c>
      <c r="I27" s="43" t="s">
        <v>16</v>
      </c>
      <c r="J27" s="42" t="s">
        <v>16</v>
      </c>
      <c r="K27" s="43" t="s">
        <v>14</v>
      </c>
    </row>
    <row r="28" spans="1:11" ht="60" x14ac:dyDescent="0.25">
      <c r="A28" s="41">
        <v>7</v>
      </c>
      <c r="B28" s="42"/>
      <c r="C28" s="42">
        <v>1</v>
      </c>
      <c r="D28" s="29" t="s">
        <v>361</v>
      </c>
      <c r="E28" s="42" t="s">
        <v>17</v>
      </c>
      <c r="F28" s="42" t="s">
        <v>18</v>
      </c>
      <c r="G28" s="29" t="s">
        <v>236</v>
      </c>
      <c r="H28" s="42" t="s">
        <v>237</v>
      </c>
      <c r="I28" s="43" t="s">
        <v>16</v>
      </c>
      <c r="J28" s="42" t="s">
        <v>16</v>
      </c>
      <c r="K28" s="43" t="s">
        <v>14</v>
      </c>
    </row>
    <row r="29" spans="1:11" ht="60" x14ac:dyDescent="0.25">
      <c r="A29" s="41">
        <v>8</v>
      </c>
      <c r="B29" s="42">
        <v>20</v>
      </c>
      <c r="C29" s="42">
        <v>1</v>
      </c>
      <c r="D29" s="29" t="s">
        <v>356</v>
      </c>
      <c r="E29" s="42" t="s">
        <v>125</v>
      </c>
      <c r="F29" s="42" t="s">
        <v>11</v>
      </c>
      <c r="G29" s="42" t="s">
        <v>238</v>
      </c>
      <c r="H29" s="42" t="s">
        <v>239</v>
      </c>
      <c r="I29" s="43" t="s">
        <v>16</v>
      </c>
      <c r="J29" s="42" t="s">
        <v>16</v>
      </c>
      <c r="K29" s="43" t="s">
        <v>14</v>
      </c>
    </row>
    <row r="30" spans="1:11" ht="60" x14ac:dyDescent="0.25">
      <c r="A30" s="41">
        <v>8</v>
      </c>
      <c r="B30" s="42"/>
      <c r="C30" s="42">
        <v>1</v>
      </c>
      <c r="D30" s="29" t="s">
        <v>356</v>
      </c>
      <c r="E30" s="42" t="s">
        <v>17</v>
      </c>
      <c r="F30" s="42" t="s">
        <v>18</v>
      </c>
      <c r="G30" s="42" t="s">
        <v>238</v>
      </c>
      <c r="H30" s="42" t="s">
        <v>239</v>
      </c>
      <c r="I30" s="43" t="s">
        <v>16</v>
      </c>
      <c r="J30" s="42" t="s">
        <v>16</v>
      </c>
      <c r="K30" s="43" t="s">
        <v>14</v>
      </c>
    </row>
    <row r="31" spans="1:11" ht="60" x14ac:dyDescent="0.25">
      <c r="A31" s="41">
        <v>9</v>
      </c>
      <c r="B31" s="42">
        <v>31.6</v>
      </c>
      <c r="C31" s="42">
        <v>1</v>
      </c>
      <c r="D31" s="29" t="s">
        <v>361</v>
      </c>
      <c r="E31" s="42" t="s">
        <v>125</v>
      </c>
      <c r="F31" s="42" t="s">
        <v>11</v>
      </c>
      <c r="G31" s="29" t="s">
        <v>240</v>
      </c>
      <c r="H31" s="42" t="s">
        <v>241</v>
      </c>
      <c r="I31" s="43" t="s">
        <v>16</v>
      </c>
      <c r="J31" s="42" t="s">
        <v>16</v>
      </c>
      <c r="K31" s="43" t="s">
        <v>14</v>
      </c>
    </row>
    <row r="32" spans="1:11" ht="60" x14ac:dyDescent="0.25">
      <c r="A32" s="41">
        <v>9</v>
      </c>
      <c r="B32" s="42"/>
      <c r="C32" s="42">
        <v>1</v>
      </c>
      <c r="D32" s="29" t="s">
        <v>361</v>
      </c>
      <c r="E32" s="42" t="s">
        <v>17</v>
      </c>
      <c r="F32" s="42" t="s">
        <v>18</v>
      </c>
      <c r="G32" s="29" t="s">
        <v>240</v>
      </c>
      <c r="H32" s="42" t="s">
        <v>241</v>
      </c>
      <c r="I32" s="43" t="s">
        <v>16</v>
      </c>
      <c r="J32" s="42" t="s">
        <v>16</v>
      </c>
      <c r="K32" s="43" t="s">
        <v>14</v>
      </c>
    </row>
    <row r="33" spans="1:11" ht="45" x14ac:dyDescent="0.25">
      <c r="A33" s="41" t="s">
        <v>480</v>
      </c>
      <c r="B33" s="42">
        <v>9.6999999999999993</v>
      </c>
      <c r="C33" s="42">
        <v>1</v>
      </c>
      <c r="D33" s="29" t="s">
        <v>359</v>
      </c>
      <c r="E33" s="42" t="s">
        <v>125</v>
      </c>
      <c r="F33" s="42" t="s">
        <v>11</v>
      </c>
      <c r="G33" s="42" t="s">
        <v>242</v>
      </c>
      <c r="H33" s="42" t="s">
        <v>243</v>
      </c>
      <c r="I33" s="43" t="s">
        <v>16</v>
      </c>
      <c r="J33" s="42" t="s">
        <v>16</v>
      </c>
      <c r="K33" s="43" t="s">
        <v>14</v>
      </c>
    </row>
    <row r="34" spans="1:11" ht="45" x14ac:dyDescent="0.25">
      <c r="A34" s="41" t="s">
        <v>480</v>
      </c>
      <c r="B34" s="42"/>
      <c r="C34" s="42">
        <v>1</v>
      </c>
      <c r="D34" s="29" t="s">
        <v>359</v>
      </c>
      <c r="E34" s="42" t="s">
        <v>17</v>
      </c>
      <c r="F34" s="42" t="s">
        <v>18</v>
      </c>
      <c r="G34" s="42" t="s">
        <v>242</v>
      </c>
      <c r="H34" s="42" t="s">
        <v>243</v>
      </c>
      <c r="I34" s="43" t="s">
        <v>16</v>
      </c>
      <c r="J34" s="42" t="s">
        <v>16</v>
      </c>
      <c r="K34" s="43" t="s">
        <v>14</v>
      </c>
    </row>
    <row r="35" spans="1:11" ht="45" x14ac:dyDescent="0.25">
      <c r="A35" s="41" t="s">
        <v>480</v>
      </c>
      <c r="B35" s="42"/>
      <c r="C35" s="42">
        <v>1</v>
      </c>
      <c r="D35" s="29" t="s">
        <v>357</v>
      </c>
      <c r="E35" s="42" t="s">
        <v>282</v>
      </c>
      <c r="F35" s="42" t="s">
        <v>11</v>
      </c>
      <c r="G35" s="42" t="s">
        <v>242</v>
      </c>
      <c r="H35" s="42" t="s">
        <v>243</v>
      </c>
      <c r="I35" s="43" t="s">
        <v>16</v>
      </c>
      <c r="J35" s="3"/>
      <c r="K35" s="4"/>
    </row>
    <row r="36" spans="1:11" ht="60" x14ac:dyDescent="0.25">
      <c r="A36" s="41">
        <v>10</v>
      </c>
      <c r="B36" s="42">
        <v>47</v>
      </c>
      <c r="C36" s="42">
        <v>1</v>
      </c>
      <c r="D36" s="29" t="s">
        <v>360</v>
      </c>
      <c r="E36" s="42" t="s">
        <v>129</v>
      </c>
      <c r="F36" s="42" t="s">
        <v>25</v>
      </c>
      <c r="G36" s="29" t="s">
        <v>244</v>
      </c>
      <c r="H36" s="42" t="s">
        <v>245</v>
      </c>
      <c r="I36" s="43" t="s">
        <v>16</v>
      </c>
      <c r="J36" s="42" t="s">
        <v>16</v>
      </c>
      <c r="K36" s="43" t="s">
        <v>14</v>
      </c>
    </row>
    <row r="37" spans="1:11" ht="60" x14ac:dyDescent="0.25">
      <c r="A37" s="41">
        <v>10</v>
      </c>
      <c r="B37" s="42"/>
      <c r="C37" s="42">
        <v>1</v>
      </c>
      <c r="D37" s="29" t="s">
        <v>356</v>
      </c>
      <c r="E37" s="42" t="s">
        <v>129</v>
      </c>
      <c r="F37" s="42" t="s">
        <v>25</v>
      </c>
      <c r="G37" s="42" t="s">
        <v>244</v>
      </c>
      <c r="H37" s="42" t="s">
        <v>245</v>
      </c>
      <c r="I37" s="43" t="s">
        <v>16</v>
      </c>
      <c r="J37" s="42" t="s">
        <v>16</v>
      </c>
      <c r="K37" s="43" t="s">
        <v>14</v>
      </c>
    </row>
    <row r="38" spans="1:11" ht="60" x14ac:dyDescent="0.25">
      <c r="A38" s="41">
        <v>10</v>
      </c>
      <c r="B38" s="42"/>
      <c r="C38" s="42">
        <v>1</v>
      </c>
      <c r="D38" s="29" t="s">
        <v>359</v>
      </c>
      <c r="E38" s="42" t="s">
        <v>129</v>
      </c>
      <c r="F38" s="42" t="s">
        <v>25</v>
      </c>
      <c r="G38" s="42" t="s">
        <v>244</v>
      </c>
      <c r="H38" s="42" t="s">
        <v>245</v>
      </c>
      <c r="I38" s="43" t="s">
        <v>16</v>
      </c>
      <c r="J38" s="42" t="s">
        <v>16</v>
      </c>
      <c r="K38" s="43" t="s">
        <v>14</v>
      </c>
    </row>
    <row r="39" spans="1:11" ht="60" x14ac:dyDescent="0.25">
      <c r="A39" s="41">
        <v>10</v>
      </c>
      <c r="B39" s="42"/>
      <c r="C39" s="42">
        <v>1</v>
      </c>
      <c r="D39" s="29" t="s">
        <v>361</v>
      </c>
      <c r="E39" s="42" t="s">
        <v>129</v>
      </c>
      <c r="F39" s="42" t="s">
        <v>25</v>
      </c>
      <c r="G39" s="42" t="s">
        <v>244</v>
      </c>
      <c r="H39" s="42" t="s">
        <v>245</v>
      </c>
      <c r="I39" s="43" t="s">
        <v>16</v>
      </c>
      <c r="J39" s="42" t="s">
        <v>16</v>
      </c>
      <c r="K39" s="43" t="s">
        <v>14</v>
      </c>
    </row>
    <row r="40" spans="1:11" ht="60" x14ac:dyDescent="0.25">
      <c r="A40" s="41">
        <v>10</v>
      </c>
      <c r="B40" s="42"/>
      <c r="C40" s="42">
        <v>1</v>
      </c>
      <c r="D40" s="29" t="s">
        <v>358</v>
      </c>
      <c r="E40" s="42" t="s">
        <v>129</v>
      </c>
      <c r="F40" s="42" t="s">
        <v>25</v>
      </c>
      <c r="G40" s="42" t="s">
        <v>244</v>
      </c>
      <c r="H40" s="42" t="s">
        <v>245</v>
      </c>
      <c r="I40" s="43" t="s">
        <v>16</v>
      </c>
      <c r="J40" s="42" t="s">
        <v>16</v>
      </c>
      <c r="K40" s="43" t="s">
        <v>14</v>
      </c>
    </row>
    <row r="41" spans="1:11" ht="60" x14ac:dyDescent="0.25">
      <c r="A41" s="41">
        <v>10</v>
      </c>
      <c r="B41" s="42"/>
      <c r="C41" s="42">
        <v>1</v>
      </c>
      <c r="D41" s="29" t="s">
        <v>358</v>
      </c>
      <c r="E41" s="42" t="s">
        <v>283</v>
      </c>
      <c r="F41" s="42" t="s">
        <v>25</v>
      </c>
      <c r="G41" s="42" t="s">
        <v>244</v>
      </c>
      <c r="H41" s="42" t="s">
        <v>245</v>
      </c>
      <c r="I41" s="43" t="s">
        <v>16</v>
      </c>
      <c r="J41" s="42" t="s">
        <v>16</v>
      </c>
      <c r="K41" s="43" t="s">
        <v>14</v>
      </c>
    </row>
    <row r="42" spans="1:11" ht="45" x14ac:dyDescent="0.25">
      <c r="A42" s="41">
        <v>11</v>
      </c>
      <c r="B42" s="42">
        <v>18.600000000000001</v>
      </c>
      <c r="C42" s="42">
        <v>1</v>
      </c>
      <c r="D42" s="29" t="s">
        <v>361</v>
      </c>
      <c r="E42" s="42" t="s">
        <v>125</v>
      </c>
      <c r="F42" s="42" t="s">
        <v>11</v>
      </c>
      <c r="G42" s="29" t="s">
        <v>246</v>
      </c>
      <c r="H42" s="42" t="s">
        <v>247</v>
      </c>
      <c r="I42" s="43" t="s">
        <v>16</v>
      </c>
      <c r="J42" s="42" t="s">
        <v>16</v>
      </c>
      <c r="K42" s="43" t="s">
        <v>14</v>
      </c>
    </row>
    <row r="43" spans="1:11" ht="45" x14ac:dyDescent="0.25">
      <c r="A43" s="41">
        <v>11</v>
      </c>
      <c r="B43" s="42"/>
      <c r="C43" s="42">
        <v>1</v>
      </c>
      <c r="D43" s="29" t="s">
        <v>361</v>
      </c>
      <c r="E43" s="42" t="s">
        <v>17</v>
      </c>
      <c r="F43" s="42" t="s">
        <v>18</v>
      </c>
      <c r="G43" s="29" t="s">
        <v>246</v>
      </c>
      <c r="H43" s="42" t="s">
        <v>247</v>
      </c>
      <c r="I43" s="43" t="s">
        <v>16</v>
      </c>
      <c r="J43" s="42" t="s">
        <v>16</v>
      </c>
      <c r="K43" s="43" t="s">
        <v>14</v>
      </c>
    </row>
    <row r="44" spans="1:11" ht="30" x14ac:dyDescent="0.25">
      <c r="A44" s="41">
        <v>12</v>
      </c>
      <c r="B44" s="42">
        <v>50.2</v>
      </c>
      <c r="C44" s="42">
        <v>1</v>
      </c>
      <c r="D44" s="29" t="s">
        <v>359</v>
      </c>
      <c r="E44" s="42" t="s">
        <v>125</v>
      </c>
      <c r="F44" s="42" t="s">
        <v>11</v>
      </c>
      <c r="G44" s="29" t="s">
        <v>475</v>
      </c>
      <c r="H44" s="42" t="s">
        <v>476</v>
      </c>
      <c r="I44" s="43" t="s">
        <v>16</v>
      </c>
      <c r="J44" s="42" t="s">
        <v>16</v>
      </c>
      <c r="K44" s="43" t="s">
        <v>14</v>
      </c>
    </row>
    <row r="45" spans="1:11" ht="30" x14ac:dyDescent="0.25">
      <c r="A45" s="41">
        <v>12</v>
      </c>
      <c r="B45" s="42"/>
      <c r="C45" s="42">
        <v>1</v>
      </c>
      <c r="D45" s="29" t="s">
        <v>359</v>
      </c>
      <c r="E45" s="42" t="s">
        <v>17</v>
      </c>
      <c r="F45" s="42" t="s">
        <v>18</v>
      </c>
      <c r="G45" s="29" t="s">
        <v>475</v>
      </c>
      <c r="H45" s="42" t="s">
        <v>476</v>
      </c>
      <c r="I45" s="43" t="s">
        <v>16</v>
      </c>
      <c r="J45" s="42" t="s">
        <v>16</v>
      </c>
      <c r="K45" s="43" t="s">
        <v>14</v>
      </c>
    </row>
    <row r="46" spans="1:11" ht="30" x14ac:dyDescent="0.25">
      <c r="A46" s="41">
        <v>12</v>
      </c>
      <c r="B46" s="42"/>
      <c r="C46" s="42">
        <v>1</v>
      </c>
      <c r="D46" s="29" t="s">
        <v>359</v>
      </c>
      <c r="E46" s="42" t="s">
        <v>17</v>
      </c>
      <c r="F46" s="42" t="s">
        <v>25</v>
      </c>
      <c r="G46" s="29" t="s">
        <v>475</v>
      </c>
      <c r="H46" s="42" t="s">
        <v>476</v>
      </c>
      <c r="I46" s="43" t="s">
        <v>16</v>
      </c>
      <c r="J46" s="42" t="s">
        <v>16</v>
      </c>
      <c r="K46" s="43" t="s">
        <v>14</v>
      </c>
    </row>
    <row r="47" spans="1:11" ht="30" x14ac:dyDescent="0.25">
      <c r="A47" s="41">
        <v>12</v>
      </c>
      <c r="B47" s="42"/>
      <c r="C47" s="42">
        <v>1</v>
      </c>
      <c r="D47" s="29" t="s">
        <v>361</v>
      </c>
      <c r="E47" s="42" t="s">
        <v>17</v>
      </c>
      <c r="F47" s="42" t="s">
        <v>18</v>
      </c>
      <c r="G47" s="29" t="s">
        <v>475</v>
      </c>
      <c r="H47" s="42" t="s">
        <v>476</v>
      </c>
      <c r="I47" s="43" t="s">
        <v>16</v>
      </c>
      <c r="J47" s="42" t="s">
        <v>16</v>
      </c>
      <c r="K47" s="43" t="s">
        <v>14</v>
      </c>
    </row>
    <row r="48" spans="1:11" ht="30" x14ac:dyDescent="0.25">
      <c r="A48" s="41">
        <v>12</v>
      </c>
      <c r="B48" s="42"/>
      <c r="C48" s="42">
        <v>1</v>
      </c>
      <c r="D48" s="29" t="s">
        <v>361</v>
      </c>
      <c r="E48" s="42" t="s">
        <v>125</v>
      </c>
      <c r="F48" s="42" t="s">
        <v>11</v>
      </c>
      <c r="G48" s="29" t="s">
        <v>475</v>
      </c>
      <c r="H48" s="42" t="s">
        <v>476</v>
      </c>
      <c r="I48" s="43" t="s">
        <v>16</v>
      </c>
      <c r="J48" s="42" t="s">
        <v>16</v>
      </c>
      <c r="K48" s="43" t="s">
        <v>14</v>
      </c>
    </row>
    <row r="49" spans="1:11" ht="30" x14ac:dyDescent="0.25">
      <c r="A49" s="41">
        <v>12</v>
      </c>
      <c r="B49" s="42"/>
      <c r="C49" s="42">
        <v>1</v>
      </c>
      <c r="D49" s="29" t="s">
        <v>360</v>
      </c>
      <c r="E49" s="42" t="s">
        <v>125</v>
      </c>
      <c r="F49" s="42" t="s">
        <v>11</v>
      </c>
      <c r="G49" s="29" t="s">
        <v>475</v>
      </c>
      <c r="H49" s="42" t="s">
        <v>476</v>
      </c>
      <c r="I49" s="43" t="s">
        <v>16</v>
      </c>
      <c r="J49" s="42" t="s">
        <v>16</v>
      </c>
      <c r="K49" s="43" t="s">
        <v>14</v>
      </c>
    </row>
    <row r="50" spans="1:11" ht="30" x14ac:dyDescent="0.25">
      <c r="A50" s="41">
        <v>12</v>
      </c>
      <c r="B50" s="42"/>
      <c r="C50" s="42">
        <v>1</v>
      </c>
      <c r="D50" s="29" t="s">
        <v>360</v>
      </c>
      <c r="E50" s="42" t="s">
        <v>85</v>
      </c>
      <c r="F50" s="42" t="s">
        <v>18</v>
      </c>
      <c r="G50" s="29" t="s">
        <v>475</v>
      </c>
      <c r="H50" s="42" t="s">
        <v>476</v>
      </c>
      <c r="I50" s="43" t="s">
        <v>16</v>
      </c>
      <c r="J50" s="42" t="s">
        <v>16</v>
      </c>
      <c r="K50" s="43" t="s">
        <v>14</v>
      </c>
    </row>
    <row r="51" spans="1:11" ht="30" x14ac:dyDescent="0.25">
      <c r="A51" s="41">
        <v>12</v>
      </c>
      <c r="B51" s="42"/>
      <c r="C51" s="42">
        <v>1</v>
      </c>
      <c r="D51" s="29" t="s">
        <v>356</v>
      </c>
      <c r="E51" s="42" t="s">
        <v>125</v>
      </c>
      <c r="F51" s="42" t="s">
        <v>11</v>
      </c>
      <c r="G51" s="29" t="s">
        <v>475</v>
      </c>
      <c r="H51" s="42" t="s">
        <v>476</v>
      </c>
      <c r="I51" s="43" t="s">
        <v>16</v>
      </c>
      <c r="J51" s="42" t="s">
        <v>16</v>
      </c>
      <c r="K51" s="43" t="s">
        <v>14</v>
      </c>
    </row>
    <row r="52" spans="1:11" s="2" customFormat="1" ht="30" x14ac:dyDescent="0.25">
      <c r="A52" s="41">
        <v>12</v>
      </c>
      <c r="B52" s="42"/>
      <c r="C52" s="42">
        <v>1</v>
      </c>
      <c r="D52" s="29" t="s">
        <v>356</v>
      </c>
      <c r="E52" s="42" t="s">
        <v>17</v>
      </c>
      <c r="F52" s="42" t="s">
        <v>18</v>
      </c>
      <c r="G52" s="29" t="s">
        <v>475</v>
      </c>
      <c r="H52" s="42" t="s">
        <v>476</v>
      </c>
      <c r="I52" s="43" t="s">
        <v>16</v>
      </c>
      <c r="J52" s="42" t="s">
        <v>16</v>
      </c>
      <c r="K52" s="43" t="s">
        <v>14</v>
      </c>
    </row>
    <row r="53" spans="1:11" ht="30" x14ac:dyDescent="0.25">
      <c r="A53" s="41">
        <v>12</v>
      </c>
      <c r="B53" s="42"/>
      <c r="C53" s="42">
        <v>1</v>
      </c>
      <c r="D53" s="29" t="s">
        <v>357</v>
      </c>
      <c r="E53" s="42" t="s">
        <v>278</v>
      </c>
      <c r="F53" s="42" t="s">
        <v>11</v>
      </c>
      <c r="G53" s="29" t="s">
        <v>475</v>
      </c>
      <c r="H53" s="42" t="s">
        <v>476</v>
      </c>
      <c r="I53" s="43" t="s">
        <v>16</v>
      </c>
      <c r="J53" s="42" t="s">
        <v>16</v>
      </c>
      <c r="K53" s="43" t="s">
        <v>14</v>
      </c>
    </row>
    <row r="54" spans="1:11" ht="45" x14ac:dyDescent="0.25">
      <c r="A54" s="41">
        <v>15</v>
      </c>
      <c r="B54" s="42">
        <v>46.9</v>
      </c>
      <c r="C54" s="42">
        <v>2</v>
      </c>
      <c r="D54" s="29" t="s">
        <v>359</v>
      </c>
      <c r="E54" s="42" t="s">
        <v>125</v>
      </c>
      <c r="F54" s="42" t="s">
        <v>11</v>
      </c>
      <c r="G54" s="29" t="s">
        <v>477</v>
      </c>
      <c r="H54" s="42" t="s">
        <v>245</v>
      </c>
      <c r="I54" s="43" t="s">
        <v>16</v>
      </c>
      <c r="J54" s="42" t="s">
        <v>16</v>
      </c>
      <c r="K54" s="43" t="s">
        <v>14</v>
      </c>
    </row>
    <row r="55" spans="1:11" ht="45" x14ac:dyDescent="0.25">
      <c r="A55" s="41">
        <v>15</v>
      </c>
      <c r="B55" s="42"/>
      <c r="C55" s="42">
        <v>2</v>
      </c>
      <c r="D55" s="29" t="s">
        <v>359</v>
      </c>
      <c r="E55" s="42" t="s">
        <v>17</v>
      </c>
      <c r="F55" s="42" t="s">
        <v>18</v>
      </c>
      <c r="G55" s="29" t="s">
        <v>477</v>
      </c>
      <c r="H55" s="42" t="s">
        <v>245</v>
      </c>
      <c r="I55" s="43" t="s">
        <v>16</v>
      </c>
      <c r="J55" s="42" t="s">
        <v>16</v>
      </c>
      <c r="K55" s="43" t="s">
        <v>14</v>
      </c>
    </row>
    <row r="56" spans="1:11" ht="45" x14ac:dyDescent="0.25">
      <c r="A56" s="41">
        <v>15</v>
      </c>
      <c r="B56" s="42"/>
      <c r="C56" s="42">
        <v>2</v>
      </c>
      <c r="D56" s="29" t="s">
        <v>359</v>
      </c>
      <c r="E56" s="42" t="s">
        <v>17</v>
      </c>
      <c r="F56" s="42" t="s">
        <v>25</v>
      </c>
      <c r="G56" s="29" t="s">
        <v>477</v>
      </c>
      <c r="H56" s="42" t="s">
        <v>245</v>
      </c>
      <c r="I56" s="43" t="s">
        <v>16</v>
      </c>
      <c r="J56" s="42" t="s">
        <v>16</v>
      </c>
      <c r="K56" s="43" t="s">
        <v>14</v>
      </c>
    </row>
    <row r="57" spans="1:11" ht="45" x14ac:dyDescent="0.25">
      <c r="A57" s="41">
        <v>15</v>
      </c>
      <c r="B57" s="42"/>
      <c r="C57" s="42">
        <v>2</v>
      </c>
      <c r="D57" s="29" t="s">
        <v>358</v>
      </c>
      <c r="E57" s="42" t="s">
        <v>126</v>
      </c>
      <c r="F57" s="42" t="s">
        <v>11</v>
      </c>
      <c r="G57" s="29" t="s">
        <v>477</v>
      </c>
      <c r="H57" s="42" t="s">
        <v>245</v>
      </c>
      <c r="I57" s="43" t="s">
        <v>16</v>
      </c>
      <c r="J57" s="42" t="s">
        <v>16</v>
      </c>
      <c r="K57" s="43" t="s">
        <v>14</v>
      </c>
    </row>
    <row r="58" spans="1:11" ht="45" x14ac:dyDescent="0.25">
      <c r="A58" s="41">
        <v>16</v>
      </c>
      <c r="B58" s="42">
        <v>21.7</v>
      </c>
      <c r="C58" s="42">
        <v>2</v>
      </c>
      <c r="D58" s="29" t="s">
        <v>360</v>
      </c>
      <c r="E58" s="42" t="s">
        <v>125</v>
      </c>
      <c r="F58" s="42" t="s">
        <v>11</v>
      </c>
      <c r="G58" s="29" t="s">
        <v>248</v>
      </c>
      <c r="H58" s="42" t="s">
        <v>230</v>
      </c>
      <c r="I58" s="43" t="s">
        <v>16</v>
      </c>
      <c r="J58" s="42" t="s">
        <v>16</v>
      </c>
      <c r="K58" s="43" t="s">
        <v>14</v>
      </c>
    </row>
    <row r="59" spans="1:11" ht="45" x14ac:dyDescent="0.25">
      <c r="A59" s="41">
        <v>16</v>
      </c>
      <c r="B59" s="42"/>
      <c r="C59" s="42">
        <v>2</v>
      </c>
      <c r="D59" s="29" t="s">
        <v>360</v>
      </c>
      <c r="E59" s="42" t="s">
        <v>17</v>
      </c>
      <c r="F59" s="42" t="s">
        <v>18</v>
      </c>
      <c r="G59" s="29" t="s">
        <v>248</v>
      </c>
      <c r="H59" s="42" t="s">
        <v>230</v>
      </c>
      <c r="I59" s="43" t="s">
        <v>16</v>
      </c>
      <c r="J59" s="42" t="s">
        <v>16</v>
      </c>
      <c r="K59" s="43" t="s">
        <v>14</v>
      </c>
    </row>
    <row r="60" spans="1:11" ht="45" x14ac:dyDescent="0.25">
      <c r="A60" s="41">
        <v>16</v>
      </c>
      <c r="B60" s="42"/>
      <c r="C60" s="42">
        <v>2</v>
      </c>
      <c r="D60" s="29" t="s">
        <v>358</v>
      </c>
      <c r="E60" s="42" t="s">
        <v>126</v>
      </c>
      <c r="F60" s="42" t="s">
        <v>11</v>
      </c>
      <c r="G60" s="42" t="s">
        <v>248</v>
      </c>
      <c r="H60" s="42" t="s">
        <v>230</v>
      </c>
      <c r="I60" s="43" t="s">
        <v>16</v>
      </c>
      <c r="J60" s="42" t="s">
        <v>16</v>
      </c>
      <c r="K60" s="43" t="s">
        <v>14</v>
      </c>
    </row>
    <row r="61" spans="1:11" ht="45" x14ac:dyDescent="0.25">
      <c r="A61" s="41">
        <v>17</v>
      </c>
      <c r="B61" s="42">
        <v>20.100000000000001</v>
      </c>
      <c r="C61" s="42">
        <v>2</v>
      </c>
      <c r="D61" s="29" t="s">
        <v>360</v>
      </c>
      <c r="E61" s="42" t="s">
        <v>125</v>
      </c>
      <c r="F61" s="42" t="s">
        <v>11</v>
      </c>
      <c r="G61" s="29" t="s">
        <v>249</v>
      </c>
      <c r="H61" s="42" t="s">
        <v>230</v>
      </c>
      <c r="I61" s="43" t="s">
        <v>16</v>
      </c>
      <c r="J61" s="42" t="s">
        <v>16</v>
      </c>
      <c r="K61" s="43" t="s">
        <v>14</v>
      </c>
    </row>
    <row r="62" spans="1:11" ht="45" x14ac:dyDescent="0.25">
      <c r="A62" s="41">
        <v>17</v>
      </c>
      <c r="B62" s="42"/>
      <c r="C62" s="42">
        <v>2</v>
      </c>
      <c r="D62" s="29" t="s">
        <v>360</v>
      </c>
      <c r="E62" s="42" t="s">
        <v>17</v>
      </c>
      <c r="F62" s="42" t="s">
        <v>18</v>
      </c>
      <c r="G62" s="29" t="s">
        <v>249</v>
      </c>
      <c r="H62" s="42" t="s">
        <v>230</v>
      </c>
      <c r="I62" s="43" t="s">
        <v>16</v>
      </c>
      <c r="J62" s="42" t="s">
        <v>16</v>
      </c>
      <c r="K62" s="43" t="s">
        <v>14</v>
      </c>
    </row>
    <row r="63" spans="1:11" ht="45" x14ac:dyDescent="0.25">
      <c r="A63" s="41">
        <v>17</v>
      </c>
      <c r="B63" s="42"/>
      <c r="C63" s="42">
        <v>2</v>
      </c>
      <c r="D63" s="29" t="s">
        <v>358</v>
      </c>
      <c r="E63" s="42" t="s">
        <v>126</v>
      </c>
      <c r="F63" s="42" t="s">
        <v>11</v>
      </c>
      <c r="G63" s="42" t="s">
        <v>249</v>
      </c>
      <c r="H63" s="42" t="s">
        <v>230</v>
      </c>
      <c r="I63" s="43" t="s">
        <v>16</v>
      </c>
      <c r="J63" s="42" t="s">
        <v>16</v>
      </c>
      <c r="K63" s="43" t="s">
        <v>14</v>
      </c>
    </row>
    <row r="64" spans="1:11" ht="45" x14ac:dyDescent="0.25">
      <c r="A64" s="41">
        <v>18</v>
      </c>
      <c r="B64" s="42">
        <v>18.8</v>
      </c>
      <c r="C64" s="42">
        <v>2</v>
      </c>
      <c r="D64" s="29" t="s">
        <v>360</v>
      </c>
      <c r="E64" s="42" t="s">
        <v>125</v>
      </c>
      <c r="F64" s="42" t="s">
        <v>11</v>
      </c>
      <c r="G64" s="29" t="s">
        <v>250</v>
      </c>
      <c r="H64" s="42" t="s">
        <v>251</v>
      </c>
      <c r="I64" s="43" t="s">
        <v>16</v>
      </c>
      <c r="J64" s="42" t="s">
        <v>16</v>
      </c>
      <c r="K64" s="43" t="s">
        <v>14</v>
      </c>
    </row>
    <row r="65" spans="1:11" ht="45" x14ac:dyDescent="0.25">
      <c r="A65" s="41">
        <v>18</v>
      </c>
      <c r="B65" s="42"/>
      <c r="C65" s="42">
        <v>2</v>
      </c>
      <c r="D65" s="29" t="s">
        <v>360</v>
      </c>
      <c r="E65" s="42" t="s">
        <v>17</v>
      </c>
      <c r="F65" s="42" t="s">
        <v>18</v>
      </c>
      <c r="G65" s="29" t="s">
        <v>250</v>
      </c>
      <c r="H65" s="42" t="s">
        <v>251</v>
      </c>
      <c r="I65" s="43" t="s">
        <v>16</v>
      </c>
      <c r="J65" s="42" t="s">
        <v>16</v>
      </c>
      <c r="K65" s="43" t="s">
        <v>14</v>
      </c>
    </row>
    <row r="66" spans="1:11" ht="45" x14ac:dyDescent="0.25">
      <c r="A66" s="41">
        <v>18</v>
      </c>
      <c r="B66" s="42"/>
      <c r="C66" s="42">
        <v>2</v>
      </c>
      <c r="D66" s="29" t="s">
        <v>359</v>
      </c>
      <c r="E66" s="42" t="s">
        <v>125</v>
      </c>
      <c r="F66" s="42" t="s">
        <v>11</v>
      </c>
      <c r="G66" s="42" t="s">
        <v>250</v>
      </c>
      <c r="H66" s="42" t="s">
        <v>251</v>
      </c>
      <c r="I66" s="43" t="s">
        <v>16</v>
      </c>
      <c r="J66" s="42" t="s">
        <v>16</v>
      </c>
      <c r="K66" s="43" t="s">
        <v>14</v>
      </c>
    </row>
    <row r="67" spans="1:11" ht="45" x14ac:dyDescent="0.25">
      <c r="A67" s="41">
        <v>18</v>
      </c>
      <c r="B67" s="42"/>
      <c r="C67" s="42">
        <v>2</v>
      </c>
      <c r="D67" s="29" t="s">
        <v>359</v>
      </c>
      <c r="E67" s="42" t="s">
        <v>17</v>
      </c>
      <c r="F67" s="42" t="s">
        <v>18</v>
      </c>
      <c r="G67" s="42" t="s">
        <v>250</v>
      </c>
      <c r="H67" s="42" t="s">
        <v>251</v>
      </c>
      <c r="I67" s="43" t="s">
        <v>16</v>
      </c>
      <c r="J67" s="42" t="s">
        <v>16</v>
      </c>
      <c r="K67" s="43" t="s">
        <v>14</v>
      </c>
    </row>
    <row r="68" spans="1:11" ht="75" x14ac:dyDescent="0.25">
      <c r="A68" s="41">
        <v>19</v>
      </c>
      <c r="B68" s="42">
        <v>31.8</v>
      </c>
      <c r="C68" s="42">
        <v>2</v>
      </c>
      <c r="D68" s="29" t="s">
        <v>360</v>
      </c>
      <c r="E68" s="42" t="s">
        <v>203</v>
      </c>
      <c r="F68" s="42" t="s">
        <v>25</v>
      </c>
      <c r="G68" s="29" t="s">
        <v>252</v>
      </c>
      <c r="H68" s="42" t="s">
        <v>245</v>
      </c>
      <c r="I68" s="43" t="s">
        <v>16</v>
      </c>
      <c r="J68" s="42" t="s">
        <v>16</v>
      </c>
      <c r="K68" s="43" t="s">
        <v>14</v>
      </c>
    </row>
    <row r="69" spans="1:11" ht="75" x14ac:dyDescent="0.25">
      <c r="A69" s="41">
        <v>19</v>
      </c>
      <c r="B69" s="42"/>
      <c r="C69" s="42">
        <v>2</v>
      </c>
      <c r="D69" s="29" t="s">
        <v>360</v>
      </c>
      <c r="E69" s="42" t="s">
        <v>284</v>
      </c>
      <c r="F69" s="42" t="s">
        <v>25</v>
      </c>
      <c r="G69" s="29" t="s">
        <v>252</v>
      </c>
      <c r="H69" s="42" t="s">
        <v>245</v>
      </c>
      <c r="I69" s="43" t="s">
        <v>16</v>
      </c>
      <c r="J69" s="42" t="s">
        <v>16</v>
      </c>
      <c r="K69" s="43" t="s">
        <v>14</v>
      </c>
    </row>
    <row r="70" spans="1:11" ht="75" x14ac:dyDescent="0.25">
      <c r="A70" s="41">
        <v>19</v>
      </c>
      <c r="B70" s="42"/>
      <c r="C70" s="42">
        <v>2</v>
      </c>
      <c r="D70" s="29" t="s">
        <v>360</v>
      </c>
      <c r="E70" s="42" t="s">
        <v>285</v>
      </c>
      <c r="F70" s="42" t="s">
        <v>25</v>
      </c>
      <c r="G70" s="29" t="s">
        <v>252</v>
      </c>
      <c r="H70" s="42" t="s">
        <v>245</v>
      </c>
      <c r="I70" s="43" t="s">
        <v>16</v>
      </c>
      <c r="J70" s="42" t="s">
        <v>16</v>
      </c>
      <c r="K70" s="43" t="s">
        <v>14</v>
      </c>
    </row>
    <row r="71" spans="1:11" ht="75" x14ac:dyDescent="0.25">
      <c r="A71" s="41">
        <v>19</v>
      </c>
      <c r="B71" s="42"/>
      <c r="C71" s="42">
        <v>2</v>
      </c>
      <c r="D71" s="29" t="s">
        <v>356</v>
      </c>
      <c r="E71" s="42" t="s">
        <v>203</v>
      </c>
      <c r="F71" s="42" t="s">
        <v>25</v>
      </c>
      <c r="G71" s="42" t="s">
        <v>252</v>
      </c>
      <c r="H71" s="42" t="s">
        <v>245</v>
      </c>
      <c r="I71" s="43" t="s">
        <v>16</v>
      </c>
      <c r="J71" s="42" t="s">
        <v>16</v>
      </c>
      <c r="K71" s="43" t="s">
        <v>14</v>
      </c>
    </row>
    <row r="72" spans="1:11" ht="75" x14ac:dyDescent="0.25">
      <c r="A72" s="41">
        <v>19</v>
      </c>
      <c r="B72" s="42"/>
      <c r="C72" s="42">
        <v>2</v>
      </c>
      <c r="D72" s="29" t="s">
        <v>356</v>
      </c>
      <c r="E72" s="42" t="s">
        <v>284</v>
      </c>
      <c r="F72" s="42" t="s">
        <v>25</v>
      </c>
      <c r="G72" s="42" t="s">
        <v>252</v>
      </c>
      <c r="H72" s="42" t="s">
        <v>245</v>
      </c>
      <c r="I72" s="43" t="s">
        <v>16</v>
      </c>
      <c r="J72" s="42" t="s">
        <v>16</v>
      </c>
      <c r="K72" s="43" t="s">
        <v>14</v>
      </c>
    </row>
    <row r="73" spans="1:11" ht="75" x14ac:dyDescent="0.25">
      <c r="A73" s="41">
        <v>19</v>
      </c>
      <c r="B73" s="42"/>
      <c r="C73" s="42">
        <v>2</v>
      </c>
      <c r="D73" s="29" t="s">
        <v>356</v>
      </c>
      <c r="E73" s="42" t="s">
        <v>285</v>
      </c>
      <c r="F73" s="42" t="s">
        <v>25</v>
      </c>
      <c r="G73" s="42" t="s">
        <v>252</v>
      </c>
      <c r="H73" s="42" t="s">
        <v>245</v>
      </c>
      <c r="I73" s="43" t="s">
        <v>16</v>
      </c>
      <c r="J73" s="42" t="s">
        <v>16</v>
      </c>
      <c r="K73" s="43" t="s">
        <v>14</v>
      </c>
    </row>
    <row r="74" spans="1:11" ht="75" x14ac:dyDescent="0.25">
      <c r="A74" s="41">
        <v>19</v>
      </c>
      <c r="B74" s="42"/>
      <c r="C74" s="42">
        <v>2</v>
      </c>
      <c r="D74" s="29" t="s">
        <v>359</v>
      </c>
      <c r="E74" s="42" t="s">
        <v>203</v>
      </c>
      <c r="F74" s="42" t="s">
        <v>25</v>
      </c>
      <c r="G74" s="42" t="s">
        <v>252</v>
      </c>
      <c r="H74" s="42" t="s">
        <v>245</v>
      </c>
      <c r="I74" s="43" t="s">
        <v>16</v>
      </c>
      <c r="J74" s="42" t="s">
        <v>16</v>
      </c>
      <c r="K74" s="43" t="s">
        <v>14</v>
      </c>
    </row>
    <row r="75" spans="1:11" ht="75" x14ac:dyDescent="0.25">
      <c r="A75" s="41">
        <v>19</v>
      </c>
      <c r="B75" s="42"/>
      <c r="C75" s="42">
        <v>2</v>
      </c>
      <c r="D75" s="29" t="s">
        <v>359</v>
      </c>
      <c r="E75" s="42" t="s">
        <v>284</v>
      </c>
      <c r="F75" s="42" t="s">
        <v>25</v>
      </c>
      <c r="G75" s="42" t="s">
        <v>252</v>
      </c>
      <c r="H75" s="42" t="s">
        <v>245</v>
      </c>
      <c r="I75" s="43" t="s">
        <v>16</v>
      </c>
      <c r="J75" s="3"/>
      <c r="K75" s="4"/>
    </row>
    <row r="76" spans="1:11" ht="75" x14ac:dyDescent="0.25">
      <c r="A76" s="41">
        <v>19</v>
      </c>
      <c r="B76" s="42"/>
      <c r="C76" s="42">
        <v>2</v>
      </c>
      <c r="D76" s="29" t="s">
        <v>359</v>
      </c>
      <c r="E76" s="42" t="s">
        <v>285</v>
      </c>
      <c r="F76" s="42" t="s">
        <v>25</v>
      </c>
      <c r="G76" s="42" t="s">
        <v>252</v>
      </c>
      <c r="H76" s="42" t="s">
        <v>245</v>
      </c>
      <c r="I76" s="43" t="s">
        <v>16</v>
      </c>
      <c r="J76" s="3"/>
      <c r="K76" s="4"/>
    </row>
    <row r="77" spans="1:11" ht="75" x14ac:dyDescent="0.25">
      <c r="A77" s="41">
        <v>19</v>
      </c>
      <c r="B77" s="42"/>
      <c r="C77" s="42">
        <v>2</v>
      </c>
      <c r="D77" s="29" t="s">
        <v>361</v>
      </c>
      <c r="E77" s="42" t="s">
        <v>203</v>
      </c>
      <c r="F77" s="42" t="s">
        <v>25</v>
      </c>
      <c r="G77" s="42" t="s">
        <v>252</v>
      </c>
      <c r="H77" s="42" t="s">
        <v>245</v>
      </c>
      <c r="I77" s="43" t="s">
        <v>16</v>
      </c>
      <c r="J77" s="42" t="s">
        <v>16</v>
      </c>
      <c r="K77" s="43" t="s">
        <v>14</v>
      </c>
    </row>
    <row r="78" spans="1:11" ht="75" x14ac:dyDescent="0.25">
      <c r="A78" s="41">
        <v>19</v>
      </c>
      <c r="B78" s="42"/>
      <c r="C78" s="42">
        <v>2</v>
      </c>
      <c r="D78" s="29" t="s">
        <v>361</v>
      </c>
      <c r="E78" s="42" t="s">
        <v>284</v>
      </c>
      <c r="F78" s="42" t="s">
        <v>25</v>
      </c>
      <c r="G78" s="42" t="s">
        <v>252</v>
      </c>
      <c r="H78" s="42" t="s">
        <v>245</v>
      </c>
      <c r="I78" s="43" t="s">
        <v>16</v>
      </c>
      <c r="J78" s="42" t="s">
        <v>16</v>
      </c>
      <c r="K78" s="43" t="s">
        <v>14</v>
      </c>
    </row>
    <row r="79" spans="1:11" ht="75" x14ac:dyDescent="0.25">
      <c r="A79" s="41">
        <v>19</v>
      </c>
      <c r="B79" s="42"/>
      <c r="C79" s="42">
        <v>2</v>
      </c>
      <c r="D79" s="29" t="s">
        <v>361</v>
      </c>
      <c r="E79" s="42" t="s">
        <v>285</v>
      </c>
      <c r="F79" s="42" t="s">
        <v>25</v>
      </c>
      <c r="G79" s="42" t="s">
        <v>252</v>
      </c>
      <c r="H79" s="42" t="s">
        <v>245</v>
      </c>
      <c r="I79" s="43" t="s">
        <v>16</v>
      </c>
      <c r="J79" s="42" t="s">
        <v>16</v>
      </c>
      <c r="K79" s="43" t="s">
        <v>14</v>
      </c>
    </row>
    <row r="80" spans="1:11" ht="60" x14ac:dyDescent="0.25">
      <c r="A80" s="41">
        <v>20</v>
      </c>
      <c r="B80" s="42">
        <v>21.2</v>
      </c>
      <c r="C80" s="42">
        <v>2</v>
      </c>
      <c r="D80" s="29" t="s">
        <v>361</v>
      </c>
      <c r="E80" s="42" t="s">
        <v>125</v>
      </c>
      <c r="F80" s="42" t="s">
        <v>11</v>
      </c>
      <c r="G80" s="29" t="s">
        <v>253</v>
      </c>
      <c r="H80" s="42" t="s">
        <v>254</v>
      </c>
      <c r="I80" s="43" t="s">
        <v>16</v>
      </c>
      <c r="J80" s="42" t="s">
        <v>16</v>
      </c>
      <c r="K80" s="43" t="s">
        <v>14</v>
      </c>
    </row>
    <row r="81" spans="1:11" ht="60" x14ac:dyDescent="0.25">
      <c r="A81" s="41">
        <v>20</v>
      </c>
      <c r="B81" s="42"/>
      <c r="C81" s="42">
        <v>2</v>
      </c>
      <c r="D81" s="29" t="s">
        <v>361</v>
      </c>
      <c r="E81" s="42" t="s">
        <v>17</v>
      </c>
      <c r="F81" s="42" t="s">
        <v>18</v>
      </c>
      <c r="G81" s="29" t="s">
        <v>253</v>
      </c>
      <c r="H81" s="42" t="s">
        <v>254</v>
      </c>
      <c r="I81" s="43" t="s">
        <v>16</v>
      </c>
      <c r="J81" s="42" t="s">
        <v>16</v>
      </c>
      <c r="K81" s="43" t="s">
        <v>14</v>
      </c>
    </row>
    <row r="82" spans="1:11" ht="30" x14ac:dyDescent="0.25">
      <c r="A82" s="41">
        <v>22</v>
      </c>
      <c r="B82" s="42">
        <v>21.8</v>
      </c>
      <c r="C82" s="42">
        <v>2</v>
      </c>
      <c r="D82" s="29" t="s">
        <v>360</v>
      </c>
      <c r="E82" s="42" t="s">
        <v>125</v>
      </c>
      <c r="F82" s="42" t="s">
        <v>11</v>
      </c>
      <c r="G82" s="29" t="s">
        <v>255</v>
      </c>
      <c r="H82" s="42" t="s">
        <v>230</v>
      </c>
      <c r="I82" s="43" t="s">
        <v>16</v>
      </c>
      <c r="J82" s="42" t="s">
        <v>16</v>
      </c>
      <c r="K82" s="43" t="s">
        <v>14</v>
      </c>
    </row>
    <row r="83" spans="1:11" ht="30" x14ac:dyDescent="0.25">
      <c r="A83" s="41">
        <v>22</v>
      </c>
      <c r="B83" s="42"/>
      <c r="C83" s="42">
        <v>2</v>
      </c>
      <c r="D83" s="29" t="s">
        <v>360</v>
      </c>
      <c r="E83" s="42" t="s">
        <v>17</v>
      </c>
      <c r="F83" s="42" t="s">
        <v>18</v>
      </c>
      <c r="G83" s="29" t="s">
        <v>255</v>
      </c>
      <c r="H83" s="42" t="s">
        <v>230</v>
      </c>
      <c r="I83" s="43" t="s">
        <v>16</v>
      </c>
      <c r="J83" s="42" t="s">
        <v>16</v>
      </c>
      <c r="K83" s="43" t="s">
        <v>14</v>
      </c>
    </row>
    <row r="84" spans="1:11" ht="30" x14ac:dyDescent="0.25">
      <c r="A84" s="41">
        <v>22</v>
      </c>
      <c r="B84" s="42"/>
      <c r="C84" s="42">
        <v>2</v>
      </c>
      <c r="D84" s="29" t="s">
        <v>358</v>
      </c>
      <c r="E84" s="42" t="s">
        <v>281</v>
      </c>
      <c r="F84" s="42" t="s">
        <v>11</v>
      </c>
      <c r="G84" s="42" t="s">
        <v>255</v>
      </c>
      <c r="H84" s="42" t="s">
        <v>230</v>
      </c>
      <c r="I84" s="43" t="s">
        <v>16</v>
      </c>
      <c r="J84" s="42" t="s">
        <v>16</v>
      </c>
      <c r="K84" s="43" t="s">
        <v>14</v>
      </c>
    </row>
    <row r="85" spans="1:11" ht="30" x14ac:dyDescent="0.25">
      <c r="A85" s="41">
        <v>24</v>
      </c>
      <c r="B85" s="42">
        <v>20.5</v>
      </c>
      <c r="C85" s="42">
        <v>2</v>
      </c>
      <c r="D85" s="29" t="s">
        <v>360</v>
      </c>
      <c r="E85" s="42" t="s">
        <v>125</v>
      </c>
      <c r="F85" s="42" t="s">
        <v>11</v>
      </c>
      <c r="G85" s="29" t="s">
        <v>256</v>
      </c>
      <c r="H85" s="42" t="s">
        <v>230</v>
      </c>
      <c r="I85" s="43" t="s">
        <v>16</v>
      </c>
      <c r="J85" s="42" t="s">
        <v>16</v>
      </c>
      <c r="K85" s="43" t="s">
        <v>14</v>
      </c>
    </row>
    <row r="86" spans="1:11" ht="30" x14ac:dyDescent="0.25">
      <c r="A86" s="41">
        <v>24</v>
      </c>
      <c r="B86" s="42"/>
      <c r="C86" s="42">
        <v>2</v>
      </c>
      <c r="D86" s="29" t="s">
        <v>360</v>
      </c>
      <c r="E86" s="42" t="s">
        <v>17</v>
      </c>
      <c r="F86" s="42" t="s">
        <v>18</v>
      </c>
      <c r="G86" s="29" t="s">
        <v>256</v>
      </c>
      <c r="H86" s="42" t="s">
        <v>230</v>
      </c>
      <c r="I86" s="43" t="s">
        <v>16</v>
      </c>
      <c r="J86" s="42" t="s">
        <v>16</v>
      </c>
      <c r="K86" s="43" t="s">
        <v>14</v>
      </c>
    </row>
    <row r="87" spans="1:11" ht="30" x14ac:dyDescent="0.25">
      <c r="A87" s="41">
        <v>24</v>
      </c>
      <c r="B87" s="42"/>
      <c r="C87" s="42">
        <v>2</v>
      </c>
      <c r="D87" s="29" t="s">
        <v>358</v>
      </c>
      <c r="E87" s="42" t="s">
        <v>281</v>
      </c>
      <c r="F87" s="42" t="s">
        <v>11</v>
      </c>
      <c r="G87" s="42" t="s">
        <v>256</v>
      </c>
      <c r="H87" s="42" t="s">
        <v>230</v>
      </c>
      <c r="I87" s="43" t="s">
        <v>16</v>
      </c>
      <c r="J87" s="42" t="s">
        <v>16</v>
      </c>
      <c r="K87" s="43" t="s">
        <v>14</v>
      </c>
    </row>
    <row r="88" spans="1:11" ht="45" x14ac:dyDescent="0.25">
      <c r="A88" s="41">
        <v>25</v>
      </c>
      <c r="B88" s="42">
        <v>10.8</v>
      </c>
      <c r="C88" s="42">
        <v>2</v>
      </c>
      <c r="D88" s="29" t="s">
        <v>359</v>
      </c>
      <c r="E88" s="42" t="s">
        <v>125</v>
      </c>
      <c r="F88" s="42" t="s">
        <v>11</v>
      </c>
      <c r="G88" s="42" t="s">
        <v>257</v>
      </c>
      <c r="H88" s="42" t="s">
        <v>258</v>
      </c>
      <c r="I88" s="43" t="s">
        <v>16</v>
      </c>
      <c r="J88" s="42" t="s">
        <v>16</v>
      </c>
      <c r="K88" s="43" t="s">
        <v>14</v>
      </c>
    </row>
    <row r="89" spans="1:11" ht="45" x14ac:dyDescent="0.25">
      <c r="A89" s="41">
        <v>25</v>
      </c>
      <c r="B89" s="42"/>
      <c r="C89" s="42">
        <v>2</v>
      </c>
      <c r="D89" s="29" t="s">
        <v>359</v>
      </c>
      <c r="E89" s="42" t="s">
        <v>17</v>
      </c>
      <c r="F89" s="42" t="s">
        <v>18</v>
      </c>
      <c r="G89" s="42" t="s">
        <v>257</v>
      </c>
      <c r="H89" s="42" t="s">
        <v>258</v>
      </c>
      <c r="I89" s="43" t="s">
        <v>16</v>
      </c>
      <c r="J89" s="42" t="s">
        <v>16</v>
      </c>
      <c r="K89" s="43" t="s">
        <v>14</v>
      </c>
    </row>
    <row r="90" spans="1:11" ht="45" x14ac:dyDescent="0.25">
      <c r="A90" s="41">
        <v>25</v>
      </c>
      <c r="B90" s="42"/>
      <c r="C90" s="42">
        <v>2</v>
      </c>
      <c r="D90" s="29" t="s">
        <v>357</v>
      </c>
      <c r="E90" s="42" t="s">
        <v>278</v>
      </c>
      <c r="F90" s="42" t="s">
        <v>11</v>
      </c>
      <c r="G90" s="42" t="s">
        <v>257</v>
      </c>
      <c r="H90" s="42" t="s">
        <v>258</v>
      </c>
      <c r="I90" s="43" t="s">
        <v>16</v>
      </c>
      <c r="J90" s="42" t="s">
        <v>16</v>
      </c>
      <c r="K90" s="43" t="s">
        <v>14</v>
      </c>
    </row>
    <row r="91" spans="1:11" ht="45" x14ac:dyDescent="0.25">
      <c r="A91" s="41">
        <v>26</v>
      </c>
      <c r="B91" s="42">
        <v>19.100000000000001</v>
      </c>
      <c r="C91" s="42">
        <v>2</v>
      </c>
      <c r="D91" s="29" t="s">
        <v>360</v>
      </c>
      <c r="E91" s="42" t="s">
        <v>125</v>
      </c>
      <c r="F91" s="42" t="s">
        <v>11</v>
      </c>
      <c r="G91" s="29" t="s">
        <v>259</v>
      </c>
      <c r="H91" s="42" t="s">
        <v>230</v>
      </c>
      <c r="I91" s="43" t="s">
        <v>16</v>
      </c>
      <c r="J91" s="42" t="s">
        <v>16</v>
      </c>
      <c r="K91" s="43" t="s">
        <v>14</v>
      </c>
    </row>
    <row r="92" spans="1:11" ht="45" x14ac:dyDescent="0.25">
      <c r="A92" s="41">
        <v>26</v>
      </c>
      <c r="B92" s="42"/>
      <c r="C92" s="42">
        <v>2</v>
      </c>
      <c r="D92" s="29" t="s">
        <v>360</v>
      </c>
      <c r="E92" s="42" t="s">
        <v>17</v>
      </c>
      <c r="F92" s="42" t="s">
        <v>18</v>
      </c>
      <c r="G92" s="29" t="s">
        <v>259</v>
      </c>
      <c r="H92" s="42" t="s">
        <v>230</v>
      </c>
      <c r="I92" s="43" t="s">
        <v>16</v>
      </c>
      <c r="J92" s="42" t="s">
        <v>16</v>
      </c>
      <c r="K92" s="43" t="s">
        <v>14</v>
      </c>
    </row>
    <row r="93" spans="1:11" ht="45" x14ac:dyDescent="0.25">
      <c r="A93" s="41">
        <v>26</v>
      </c>
      <c r="B93" s="42"/>
      <c r="C93" s="42">
        <v>2</v>
      </c>
      <c r="D93" s="29" t="s">
        <v>358</v>
      </c>
      <c r="E93" s="42" t="s">
        <v>126</v>
      </c>
      <c r="F93" s="42" t="s">
        <v>11</v>
      </c>
      <c r="G93" s="42" t="s">
        <v>259</v>
      </c>
      <c r="H93" s="42" t="s">
        <v>230</v>
      </c>
      <c r="I93" s="43" t="s">
        <v>16</v>
      </c>
      <c r="J93" s="42" t="s">
        <v>16</v>
      </c>
      <c r="K93" s="43" t="s">
        <v>14</v>
      </c>
    </row>
    <row r="94" spans="1:11" ht="75" x14ac:dyDescent="0.25">
      <c r="A94" s="41">
        <v>27</v>
      </c>
      <c r="B94" s="42">
        <v>46.2</v>
      </c>
      <c r="C94" s="42">
        <v>2</v>
      </c>
      <c r="D94" s="29" t="s">
        <v>357</v>
      </c>
      <c r="E94" s="42" t="s">
        <v>203</v>
      </c>
      <c r="F94" s="42" t="s">
        <v>25</v>
      </c>
      <c r="G94" s="42" t="s">
        <v>260</v>
      </c>
      <c r="H94" s="42" t="s">
        <v>245</v>
      </c>
      <c r="I94" s="43" t="s">
        <v>16</v>
      </c>
      <c r="J94" s="42" t="s">
        <v>16</v>
      </c>
      <c r="K94" s="43" t="s">
        <v>14</v>
      </c>
    </row>
    <row r="95" spans="1:11" ht="75" x14ac:dyDescent="0.25">
      <c r="A95" s="41">
        <v>27</v>
      </c>
      <c r="B95" s="42"/>
      <c r="C95" s="42">
        <v>2</v>
      </c>
      <c r="D95" s="29" t="s">
        <v>357</v>
      </c>
      <c r="E95" s="42" t="s">
        <v>212</v>
      </c>
      <c r="F95" s="42" t="s">
        <v>25</v>
      </c>
      <c r="G95" s="42" t="s">
        <v>260</v>
      </c>
      <c r="H95" s="42" t="s">
        <v>245</v>
      </c>
      <c r="I95" s="43" t="s">
        <v>16</v>
      </c>
      <c r="J95" s="42" t="s">
        <v>16</v>
      </c>
      <c r="K95" s="43" t="s">
        <v>14</v>
      </c>
    </row>
    <row r="96" spans="1:11" ht="75" x14ac:dyDescent="0.25">
      <c r="A96" s="41">
        <v>27</v>
      </c>
      <c r="B96" s="42"/>
      <c r="C96" s="42">
        <v>2</v>
      </c>
      <c r="D96" s="29" t="s">
        <v>357</v>
      </c>
      <c r="E96" s="42" t="s">
        <v>208</v>
      </c>
      <c r="F96" s="42" t="s">
        <v>25</v>
      </c>
      <c r="G96" s="42" t="s">
        <v>260</v>
      </c>
      <c r="H96" s="42" t="s">
        <v>245</v>
      </c>
      <c r="I96" s="43" t="s">
        <v>16</v>
      </c>
      <c r="J96" s="42" t="s">
        <v>16</v>
      </c>
      <c r="K96" s="43" t="s">
        <v>14</v>
      </c>
    </row>
    <row r="97" spans="1:11" ht="75" x14ac:dyDescent="0.25">
      <c r="A97" s="41">
        <v>27</v>
      </c>
      <c r="B97" s="42"/>
      <c r="C97" s="42">
        <v>2</v>
      </c>
      <c r="D97" s="29" t="s">
        <v>359</v>
      </c>
      <c r="E97" s="42" t="s">
        <v>203</v>
      </c>
      <c r="F97" s="42" t="s">
        <v>25</v>
      </c>
      <c r="G97" s="42" t="s">
        <v>260</v>
      </c>
      <c r="H97" s="42" t="s">
        <v>245</v>
      </c>
      <c r="I97" s="43" t="s">
        <v>16</v>
      </c>
      <c r="J97" s="42" t="s">
        <v>16</v>
      </c>
      <c r="K97" s="43" t="s">
        <v>14</v>
      </c>
    </row>
    <row r="98" spans="1:11" ht="75" x14ac:dyDescent="0.25">
      <c r="A98" s="41">
        <v>27</v>
      </c>
      <c r="B98" s="42"/>
      <c r="C98" s="42">
        <v>2</v>
      </c>
      <c r="D98" s="29" t="s">
        <v>359</v>
      </c>
      <c r="E98" s="42" t="s">
        <v>212</v>
      </c>
      <c r="F98" s="42" t="s">
        <v>25</v>
      </c>
      <c r="G98" s="42" t="s">
        <v>260</v>
      </c>
      <c r="H98" s="42" t="s">
        <v>245</v>
      </c>
      <c r="I98" s="43" t="s">
        <v>16</v>
      </c>
      <c r="J98" s="42" t="s">
        <v>16</v>
      </c>
      <c r="K98" s="43" t="s">
        <v>14</v>
      </c>
    </row>
    <row r="99" spans="1:11" ht="75" x14ac:dyDescent="0.25">
      <c r="A99" s="41">
        <v>27</v>
      </c>
      <c r="B99" s="42"/>
      <c r="C99" s="42">
        <v>2</v>
      </c>
      <c r="D99" s="29" t="s">
        <v>359</v>
      </c>
      <c r="E99" s="42" t="s">
        <v>208</v>
      </c>
      <c r="F99" s="42" t="s">
        <v>25</v>
      </c>
      <c r="G99" s="42" t="s">
        <v>260</v>
      </c>
      <c r="H99" s="42" t="s">
        <v>245</v>
      </c>
      <c r="I99" s="43" t="s">
        <v>16</v>
      </c>
      <c r="J99" s="42" t="s">
        <v>16</v>
      </c>
      <c r="K99" s="43" t="s">
        <v>14</v>
      </c>
    </row>
    <row r="100" spans="1:11" ht="75" x14ac:dyDescent="0.25">
      <c r="A100" s="41">
        <v>27</v>
      </c>
      <c r="B100" s="42"/>
      <c r="C100" s="42">
        <v>2</v>
      </c>
      <c r="D100" s="29" t="s">
        <v>358</v>
      </c>
      <c r="E100" s="42" t="s">
        <v>203</v>
      </c>
      <c r="F100" s="42" t="s">
        <v>25</v>
      </c>
      <c r="G100" s="42" t="s">
        <v>260</v>
      </c>
      <c r="H100" s="42" t="s">
        <v>245</v>
      </c>
      <c r="I100" s="43" t="s">
        <v>16</v>
      </c>
      <c r="J100" s="42" t="s">
        <v>16</v>
      </c>
      <c r="K100" s="43" t="s">
        <v>14</v>
      </c>
    </row>
    <row r="101" spans="1:11" ht="75" x14ac:dyDescent="0.25">
      <c r="A101" s="41">
        <v>27</v>
      </c>
      <c r="B101" s="42"/>
      <c r="C101" s="42">
        <v>2</v>
      </c>
      <c r="D101" s="29" t="s">
        <v>358</v>
      </c>
      <c r="E101" s="42" t="s">
        <v>212</v>
      </c>
      <c r="F101" s="42" t="s">
        <v>25</v>
      </c>
      <c r="G101" s="42" t="s">
        <v>260</v>
      </c>
      <c r="H101" s="42" t="s">
        <v>245</v>
      </c>
      <c r="I101" s="43" t="s">
        <v>16</v>
      </c>
      <c r="J101" s="42" t="s">
        <v>16</v>
      </c>
      <c r="K101" s="43" t="s">
        <v>14</v>
      </c>
    </row>
    <row r="102" spans="1:11" ht="75" x14ac:dyDescent="0.25">
      <c r="A102" s="41">
        <v>27</v>
      </c>
      <c r="B102" s="42"/>
      <c r="C102" s="42">
        <v>2</v>
      </c>
      <c r="D102" s="29" t="s">
        <v>358</v>
      </c>
      <c r="E102" s="42" t="s">
        <v>208</v>
      </c>
      <c r="F102" s="42" t="s">
        <v>25</v>
      </c>
      <c r="G102" s="42" t="s">
        <v>260</v>
      </c>
      <c r="H102" s="42" t="s">
        <v>245</v>
      </c>
      <c r="I102" s="43" t="s">
        <v>16</v>
      </c>
      <c r="J102" s="42" t="s">
        <v>16</v>
      </c>
      <c r="K102" s="43" t="s">
        <v>14</v>
      </c>
    </row>
    <row r="103" spans="1:11" ht="60" x14ac:dyDescent="0.25">
      <c r="A103" s="41">
        <v>28</v>
      </c>
      <c r="B103" s="42">
        <v>21.4</v>
      </c>
      <c r="C103" s="42">
        <v>2</v>
      </c>
      <c r="D103" s="29" t="s">
        <v>359</v>
      </c>
      <c r="E103" s="42" t="s">
        <v>125</v>
      </c>
      <c r="F103" s="42" t="s">
        <v>11</v>
      </c>
      <c r="G103" s="42" t="s">
        <v>261</v>
      </c>
      <c r="H103" s="42" t="s">
        <v>262</v>
      </c>
      <c r="I103" s="43" t="s">
        <v>16</v>
      </c>
      <c r="J103" s="42" t="s">
        <v>16</v>
      </c>
      <c r="K103" s="43" t="s">
        <v>14</v>
      </c>
    </row>
    <row r="104" spans="1:11" ht="60" x14ac:dyDescent="0.25">
      <c r="A104" s="41">
        <v>28</v>
      </c>
      <c r="B104" s="42"/>
      <c r="C104" s="42">
        <v>2</v>
      </c>
      <c r="D104" s="29" t="s">
        <v>359</v>
      </c>
      <c r="E104" s="42" t="s">
        <v>17</v>
      </c>
      <c r="F104" s="42" t="s">
        <v>18</v>
      </c>
      <c r="G104" s="42" t="s">
        <v>261</v>
      </c>
      <c r="H104" s="42" t="s">
        <v>262</v>
      </c>
      <c r="I104" s="43" t="s">
        <v>16</v>
      </c>
      <c r="J104" s="42" t="s">
        <v>16</v>
      </c>
      <c r="K104" s="43" t="s">
        <v>14</v>
      </c>
    </row>
    <row r="105" spans="1:11" ht="60" x14ac:dyDescent="0.25">
      <c r="A105" s="41">
        <v>28</v>
      </c>
      <c r="B105" s="42"/>
      <c r="C105" s="42">
        <v>2</v>
      </c>
      <c r="D105" s="29" t="s">
        <v>357</v>
      </c>
      <c r="E105" s="42" t="s">
        <v>278</v>
      </c>
      <c r="F105" s="42" t="s">
        <v>11</v>
      </c>
      <c r="G105" s="42" t="s">
        <v>261</v>
      </c>
      <c r="H105" s="42" t="s">
        <v>262</v>
      </c>
      <c r="I105" s="43" t="s">
        <v>16</v>
      </c>
      <c r="J105" s="42" t="s">
        <v>16</v>
      </c>
      <c r="K105" s="43" t="s">
        <v>14</v>
      </c>
    </row>
    <row r="106" spans="1:11" ht="60" x14ac:dyDescent="0.25">
      <c r="A106" s="41">
        <v>29</v>
      </c>
      <c r="B106" s="42">
        <v>50.6</v>
      </c>
      <c r="C106" s="42">
        <v>2</v>
      </c>
      <c r="D106" s="29" t="s">
        <v>358</v>
      </c>
      <c r="E106" s="42" t="s">
        <v>129</v>
      </c>
      <c r="F106" s="42" t="s">
        <v>25</v>
      </c>
      <c r="G106" s="42" t="s">
        <v>263</v>
      </c>
      <c r="H106" s="42" t="s">
        <v>245</v>
      </c>
      <c r="I106" s="43" t="s">
        <v>16</v>
      </c>
      <c r="J106" s="42" t="s">
        <v>16</v>
      </c>
      <c r="K106" s="43" t="s">
        <v>14</v>
      </c>
    </row>
    <row r="107" spans="1:11" ht="60" x14ac:dyDescent="0.25">
      <c r="A107" s="41">
        <v>29</v>
      </c>
      <c r="B107" s="42"/>
      <c r="C107" s="42">
        <v>2</v>
      </c>
      <c r="D107" s="29" t="s">
        <v>358</v>
      </c>
      <c r="E107" s="42" t="s">
        <v>283</v>
      </c>
      <c r="F107" s="42" t="s">
        <v>25</v>
      </c>
      <c r="G107" s="42" t="s">
        <v>263</v>
      </c>
      <c r="H107" s="42" t="s">
        <v>245</v>
      </c>
      <c r="I107" s="43" t="s">
        <v>16</v>
      </c>
      <c r="J107" s="42" t="s">
        <v>16</v>
      </c>
      <c r="K107" s="43" t="s">
        <v>14</v>
      </c>
    </row>
    <row r="108" spans="1:11" ht="60" x14ac:dyDescent="0.25">
      <c r="A108" s="41">
        <v>29</v>
      </c>
      <c r="B108" s="42"/>
      <c r="C108" s="42">
        <v>2</v>
      </c>
      <c r="D108" s="29" t="s">
        <v>358</v>
      </c>
      <c r="E108" s="42" t="s">
        <v>286</v>
      </c>
      <c r="F108" s="42" t="s">
        <v>11</v>
      </c>
      <c r="G108" s="42" t="s">
        <v>263</v>
      </c>
      <c r="H108" s="42" t="s">
        <v>245</v>
      </c>
      <c r="I108" s="43" t="s">
        <v>16</v>
      </c>
      <c r="J108" s="42" t="s">
        <v>16</v>
      </c>
      <c r="K108" s="43" t="s">
        <v>14</v>
      </c>
    </row>
    <row r="109" spans="1:11" ht="45" x14ac:dyDescent="0.25">
      <c r="A109" s="41">
        <v>30</v>
      </c>
      <c r="B109" s="42">
        <v>18.600000000000001</v>
      </c>
      <c r="C109" s="42">
        <v>2</v>
      </c>
      <c r="D109" s="29" t="s">
        <v>360</v>
      </c>
      <c r="E109" s="42" t="s">
        <v>125</v>
      </c>
      <c r="F109" s="42" t="s">
        <v>11</v>
      </c>
      <c r="G109" s="29" t="s">
        <v>264</v>
      </c>
      <c r="H109" s="42" t="s">
        <v>230</v>
      </c>
      <c r="I109" s="43" t="s">
        <v>16</v>
      </c>
      <c r="J109" s="42" t="s">
        <v>16</v>
      </c>
      <c r="K109" s="43" t="s">
        <v>14</v>
      </c>
    </row>
    <row r="110" spans="1:11" ht="45" x14ac:dyDescent="0.25">
      <c r="A110" s="41">
        <v>30</v>
      </c>
      <c r="B110" s="42"/>
      <c r="C110" s="42">
        <v>2</v>
      </c>
      <c r="D110" s="29" t="s">
        <v>360</v>
      </c>
      <c r="E110" s="42" t="s">
        <v>17</v>
      </c>
      <c r="F110" s="42" t="s">
        <v>18</v>
      </c>
      <c r="G110" s="29" t="s">
        <v>264</v>
      </c>
      <c r="H110" s="42" t="s">
        <v>230</v>
      </c>
      <c r="I110" s="43" t="s">
        <v>16</v>
      </c>
      <c r="J110" s="42" t="s">
        <v>16</v>
      </c>
      <c r="K110" s="43" t="s">
        <v>14</v>
      </c>
    </row>
    <row r="111" spans="1:11" ht="45" x14ac:dyDescent="0.25">
      <c r="A111" s="41">
        <v>30</v>
      </c>
      <c r="B111" s="42"/>
      <c r="C111" s="42">
        <v>2</v>
      </c>
      <c r="D111" s="29" t="s">
        <v>358</v>
      </c>
      <c r="E111" s="42" t="s">
        <v>126</v>
      </c>
      <c r="F111" s="42" t="s">
        <v>11</v>
      </c>
      <c r="G111" s="42" t="s">
        <v>264</v>
      </c>
      <c r="H111" s="42" t="s">
        <v>230</v>
      </c>
      <c r="I111" s="43" t="s">
        <v>16</v>
      </c>
      <c r="J111" s="42" t="s">
        <v>16</v>
      </c>
      <c r="K111" s="43" t="s">
        <v>14</v>
      </c>
    </row>
    <row r="112" spans="1:11" ht="30" x14ac:dyDescent="0.25">
      <c r="A112" s="41">
        <v>31</v>
      </c>
      <c r="B112" s="42">
        <v>10.8</v>
      </c>
      <c r="C112" s="42">
        <v>2</v>
      </c>
      <c r="D112" s="29" t="s">
        <v>360</v>
      </c>
      <c r="E112" s="42" t="s">
        <v>17</v>
      </c>
      <c r="F112" s="42" t="s">
        <v>18</v>
      </c>
      <c r="G112" s="29" t="s">
        <v>265</v>
      </c>
      <c r="H112" s="42" t="s">
        <v>230</v>
      </c>
      <c r="I112" s="43" t="s">
        <v>16</v>
      </c>
      <c r="J112" s="42" t="s">
        <v>16</v>
      </c>
      <c r="K112" s="43" t="s">
        <v>14</v>
      </c>
    </row>
    <row r="113" spans="1:11" ht="30" x14ac:dyDescent="0.25">
      <c r="A113" s="41">
        <v>31</v>
      </c>
      <c r="B113" s="42"/>
      <c r="C113" s="42">
        <v>2</v>
      </c>
      <c r="D113" s="29" t="s">
        <v>358</v>
      </c>
      <c r="E113" s="42" t="s">
        <v>126</v>
      </c>
      <c r="F113" s="42" t="s">
        <v>11</v>
      </c>
      <c r="G113" s="42" t="s">
        <v>265</v>
      </c>
      <c r="H113" s="42" t="s">
        <v>230</v>
      </c>
      <c r="I113" s="43" t="s">
        <v>16</v>
      </c>
      <c r="J113" s="42" t="s">
        <v>16</v>
      </c>
      <c r="K113" s="43" t="s">
        <v>14</v>
      </c>
    </row>
    <row r="114" spans="1:11" ht="30" x14ac:dyDescent="0.25">
      <c r="A114" s="41">
        <v>31</v>
      </c>
      <c r="B114" s="42"/>
      <c r="C114" s="42">
        <v>2</v>
      </c>
      <c r="D114" s="29" t="s">
        <v>360</v>
      </c>
      <c r="E114" s="42" t="s">
        <v>125</v>
      </c>
      <c r="F114" s="42" t="s">
        <v>11</v>
      </c>
      <c r="G114" s="29" t="s">
        <v>265</v>
      </c>
      <c r="H114" s="42" t="s">
        <v>230</v>
      </c>
      <c r="I114" s="43" t="s">
        <v>16</v>
      </c>
      <c r="J114" s="42" t="s">
        <v>16</v>
      </c>
      <c r="K114" s="43" t="s">
        <v>14</v>
      </c>
    </row>
    <row r="115" spans="1:11" ht="45" x14ac:dyDescent="0.25">
      <c r="A115" s="41">
        <v>32</v>
      </c>
      <c r="B115" s="42">
        <v>11.1</v>
      </c>
      <c r="C115" s="42">
        <v>2</v>
      </c>
      <c r="D115" s="29" t="s">
        <v>359</v>
      </c>
      <c r="E115" s="42" t="s">
        <v>125</v>
      </c>
      <c r="F115" s="42" t="s">
        <v>11</v>
      </c>
      <c r="G115" s="42" t="s">
        <v>266</v>
      </c>
      <c r="H115" s="42" t="s">
        <v>478</v>
      </c>
      <c r="I115" s="43" t="s">
        <v>16</v>
      </c>
      <c r="J115" s="42" t="s">
        <v>16</v>
      </c>
      <c r="K115" s="43" t="s">
        <v>14</v>
      </c>
    </row>
    <row r="116" spans="1:11" ht="45" x14ac:dyDescent="0.25">
      <c r="A116" s="41">
        <v>32</v>
      </c>
      <c r="B116" s="42"/>
      <c r="C116" s="42">
        <v>2</v>
      </c>
      <c r="D116" s="29" t="s">
        <v>359</v>
      </c>
      <c r="E116" s="42" t="s">
        <v>17</v>
      </c>
      <c r="F116" s="42" t="s">
        <v>18</v>
      </c>
      <c r="G116" s="42" t="s">
        <v>266</v>
      </c>
      <c r="H116" s="42" t="s">
        <v>478</v>
      </c>
      <c r="I116" s="43" t="s">
        <v>16</v>
      </c>
      <c r="J116" s="42" t="s">
        <v>16</v>
      </c>
      <c r="K116" s="43" t="s">
        <v>14</v>
      </c>
    </row>
    <row r="117" spans="1:11" ht="45" x14ac:dyDescent="0.25">
      <c r="A117" s="41">
        <v>32</v>
      </c>
      <c r="B117" s="42"/>
      <c r="C117" s="42">
        <v>2</v>
      </c>
      <c r="D117" s="29" t="s">
        <v>357</v>
      </c>
      <c r="E117" s="42" t="s">
        <v>278</v>
      </c>
      <c r="F117" s="42" t="s">
        <v>11</v>
      </c>
      <c r="G117" s="42" t="s">
        <v>266</v>
      </c>
      <c r="H117" s="42" t="s">
        <v>478</v>
      </c>
      <c r="I117" s="43" t="s">
        <v>16</v>
      </c>
      <c r="J117" s="42" t="s">
        <v>16</v>
      </c>
      <c r="K117" s="43" t="s">
        <v>14</v>
      </c>
    </row>
    <row r="118" spans="1:11" x14ac:dyDescent="0.25">
      <c r="A118" s="41"/>
      <c r="B118" s="42"/>
      <c r="C118" s="42"/>
      <c r="D118" s="29"/>
      <c r="E118" s="42"/>
      <c r="F118" s="42"/>
      <c r="G118" s="42"/>
      <c r="H118" s="42"/>
      <c r="I118" s="43"/>
      <c r="J118" s="42" t="s">
        <v>16</v>
      </c>
      <c r="K118" s="43" t="s">
        <v>14</v>
      </c>
    </row>
    <row r="119" spans="1:11" x14ac:dyDescent="0.25">
      <c r="A119" s="41"/>
      <c r="B119" s="42"/>
      <c r="C119" s="42"/>
      <c r="D119" s="29"/>
      <c r="E119" s="42"/>
      <c r="F119" s="42"/>
      <c r="G119" s="42"/>
      <c r="H119" s="42"/>
      <c r="I119" s="43"/>
      <c r="J119" s="42" t="s">
        <v>16</v>
      </c>
      <c r="K119" s="43" t="s">
        <v>14</v>
      </c>
    </row>
    <row r="120" spans="1:11" x14ac:dyDescent="0.25">
      <c r="A120" s="41"/>
      <c r="B120" s="42"/>
      <c r="C120" s="42"/>
      <c r="D120" s="29"/>
      <c r="E120" s="42"/>
      <c r="F120" s="42"/>
      <c r="G120" s="42"/>
      <c r="H120" s="42"/>
      <c r="I120" s="43"/>
      <c r="J120" s="42" t="s">
        <v>16</v>
      </c>
      <c r="K120" s="43" t="s">
        <v>14</v>
      </c>
    </row>
    <row r="121" spans="1:11" x14ac:dyDescent="0.25">
      <c r="A121" s="6">
        <f>SUBTOTAL(103,Таблица3567[№ кабинета])</f>
        <v>116</v>
      </c>
      <c r="B121" s="7">
        <f>SUBTOTAL(109,B2:B120)</f>
        <v>750.1</v>
      </c>
      <c r="C121" s="7">
        <f>SUBTOTAL(109,C2:C120)</f>
        <v>180</v>
      </c>
      <c r="D121" s="7">
        <f>SUBTOTAL(103,Таблица3567[Образовательная программа])</f>
        <v>116</v>
      </c>
      <c r="E121" s="7">
        <f>SUBTOTAL(103,Таблица3567[Учебные предметы])</f>
        <v>116</v>
      </c>
      <c r="F121" s="7">
        <f>SUBTOTAL(103,Таблица3567[Форма занятий])</f>
        <v>116</v>
      </c>
      <c r="G121" s="7">
        <f>SUBTOTAL(109,G2:G120)</f>
        <v>0</v>
      </c>
      <c r="H121" s="7">
        <f>SUBTOTAL(109,H2:H120)</f>
        <v>0</v>
      </c>
      <c r="I121" s="7"/>
      <c r="J121" s="7">
        <f>SUBTOTAL(109,J2:J120)</f>
        <v>0</v>
      </c>
      <c r="K121" s="8">
        <f>SUBTOTAL(109,K2:K120)</f>
        <v>0</v>
      </c>
    </row>
    <row r="123" spans="1:11" x14ac:dyDescent="0.25">
      <c r="A123" s="54">
        <f>SUMPRODUCT(1/COUNTIF(A2:A117,A2:A117))</f>
        <v>29.99999999999994</v>
      </c>
      <c r="B123" s="54">
        <f>Таблица3567[[#Totals],[Площать кабинета (м2)]]</f>
        <v>750.1</v>
      </c>
      <c r="C123" s="30"/>
    </row>
    <row r="124" spans="1:11" x14ac:dyDescent="0.25">
      <c r="C124" s="30"/>
    </row>
    <row r="125" spans="1:11" x14ac:dyDescent="0.25">
      <c r="A125" s="52">
        <v>30</v>
      </c>
      <c r="B125" s="52">
        <v>750.1</v>
      </c>
      <c r="C125" s="53" t="s">
        <v>363</v>
      </c>
    </row>
    <row r="126" spans="1:11" x14ac:dyDescent="0.25">
      <c r="C126" s="30"/>
    </row>
    <row r="127" spans="1:11" x14ac:dyDescent="0.25">
      <c r="C127" s="30"/>
    </row>
    <row r="128" spans="1:11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</sheetData>
  <dataValidations count="3">
    <dataValidation type="list" allowBlank="1" showInputMessage="1" showErrorMessage="1" sqref="K2:K120 I2:I120">
      <formula1>"да,нет"</formula1>
    </dataValidation>
    <dataValidation type="list" allowBlank="1" showInputMessage="1" showErrorMessage="1" sqref="C122 C2:C120">
      <formula1>"1,2,3"</formula1>
    </dataValidation>
    <dataValidation type="list" allowBlank="1" showInputMessage="1" showErrorMessage="1" sqref="F2:F120">
      <formula1>"индивидуальные,групповые,мелкогрупповые"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ДШИ 1_кабинеты</vt:lpstr>
      <vt:lpstr>ДШИ 2_кабинеты</vt:lpstr>
      <vt:lpstr>ДШИ 3_кабинеты</vt:lpstr>
      <vt:lpstr>ДМШ_кабинеты</vt:lpstr>
    </vt:vector>
  </TitlesOfParts>
  <Company>Adm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Ветлугина Светлана Викторовна</dc:creator>
  <cp:lastModifiedBy>Alena</cp:lastModifiedBy>
  <dcterms:created xsi:type="dcterms:W3CDTF">2020-07-16T05:32:27Z</dcterms:created>
  <dcterms:modified xsi:type="dcterms:W3CDTF">2022-09-30T05:48:07Z</dcterms:modified>
</cp:coreProperties>
</file>